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ampus.gla.ac.uk\SSD_Home_Data_D\jlmf2z\Desktop\"/>
    </mc:Choice>
  </mc:AlternateContent>
  <xr:revisionPtr revIDLastSave="0" documentId="13_ncr:1_{6DCAE121-F7C0-499C-A200-554DDBBE1017}" xr6:coauthVersionLast="41" xr6:coauthVersionMax="41" xr10:uidLastSave="{00000000-0000-0000-0000-000000000000}"/>
  <workbookProtection workbookAlgorithmName="SHA-512" workbookHashValue="pf1bJol3jT0bDJNs+TIuAlWFteH1nm3/mEMYPx/PGl4fsZko/mqhZK/9OFnmCYwU38H6k9DK0M+HTCm5qybHWQ==" workbookSaltValue="8Z1k5vAPSxbeVPVfn/ui4w==" workbookSpinCount="100000" lockStructure="1"/>
  <bookViews>
    <workbookView xWindow="-28920" yWindow="-120" windowWidth="29040" windowHeight="15840" xr2:uid="{00000000-000D-0000-FFFF-FFFF00000000}"/>
  </bookViews>
  <sheets>
    <sheet name="activities form" sheetId="1" r:id="rId1"/>
    <sheet name="activity list" sheetId="7" r:id="rId2"/>
    <sheet name="Q &amp; A" sheetId="9" r:id="rId3"/>
    <sheet name="L" sheetId="2" state="hidden" r:id="rId4"/>
    <sheet name="R info" sheetId="8" state="hidden" r:id="rId5"/>
  </sheets>
  <definedNames>
    <definedName name="_xlnm.Print_Area" localSheetId="2">'Q &amp; A'!$B$1:$B$25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7" l="1"/>
  <c r="I10" i="7"/>
  <c r="D17" i="8" l="1"/>
  <c r="D16" i="8"/>
  <c r="D15" i="8"/>
  <c r="D14" i="8"/>
  <c r="D13" i="8"/>
  <c r="D12" i="8"/>
  <c r="D11" i="8"/>
  <c r="D10" i="8"/>
  <c r="D9" i="8"/>
  <c r="D8" i="8"/>
  <c r="D7" i="8"/>
  <c r="D6" i="8"/>
  <c r="D5" i="8"/>
  <c r="D4" i="8"/>
  <c r="D3" i="8"/>
  <c r="D2" i="8"/>
  <c r="D1" i="8"/>
  <c r="C17" i="8"/>
  <c r="C16" i="8"/>
  <c r="C15" i="8"/>
  <c r="C14" i="8"/>
  <c r="C13" i="8"/>
  <c r="C12" i="8"/>
  <c r="C11" i="8"/>
  <c r="C10" i="8"/>
  <c r="C9" i="8"/>
  <c r="C8" i="8"/>
  <c r="C7" i="8"/>
  <c r="C6" i="8"/>
  <c r="C5" i="8"/>
  <c r="C4" i="8"/>
  <c r="C3" i="8"/>
  <c r="C2" i="8"/>
  <c r="C1" i="8"/>
  <c r="A17" i="8"/>
  <c r="A16" i="8"/>
  <c r="A15" i="8"/>
  <c r="A14" i="8"/>
  <c r="A13" i="8"/>
  <c r="A12" i="8"/>
  <c r="A11" i="8"/>
  <c r="A10" i="8"/>
  <c r="A9" i="8"/>
  <c r="A8" i="8"/>
  <c r="A7" i="8"/>
  <c r="A6" i="8"/>
  <c r="A5" i="8"/>
  <c r="A4" i="8"/>
  <c r="A3" i="8"/>
  <c r="A2" i="8"/>
  <c r="B1" i="8"/>
  <c r="A1" i="8"/>
  <c r="B17" i="8"/>
  <c r="B16" i="8"/>
  <c r="B15" i="8"/>
  <c r="B14" i="8"/>
  <c r="B13" i="8"/>
  <c r="B12" i="8"/>
  <c r="B11" i="8"/>
  <c r="B10" i="8"/>
  <c r="B9" i="8"/>
  <c r="B8" i="8"/>
  <c r="B7" i="8"/>
  <c r="B6" i="8"/>
  <c r="B5" i="8"/>
  <c r="B4" i="8"/>
  <c r="B3" i="8"/>
  <c r="B2" i="8"/>
  <c r="H33" i="7"/>
  <c r="H32" i="7"/>
  <c r="H31" i="7"/>
  <c r="H30" i="7"/>
  <c r="H29" i="7"/>
  <c r="H28" i="7"/>
  <c r="H27" i="7"/>
  <c r="H26" i="7"/>
  <c r="H25" i="7"/>
  <c r="H24" i="7"/>
  <c r="H23" i="7"/>
  <c r="H22" i="7"/>
  <c r="H21" i="7"/>
  <c r="H20" i="7"/>
  <c r="H19" i="7"/>
  <c r="H18" i="7"/>
  <c r="H17" i="7"/>
  <c r="H16" i="7"/>
  <c r="H15" i="7"/>
  <c r="H14" i="7"/>
  <c r="H13" i="7"/>
  <c r="H12" i="7"/>
  <c r="H9" i="7"/>
  <c r="H8" i="7"/>
  <c r="H7" i="7"/>
  <c r="H6" i="7"/>
  <c r="H5" i="7"/>
  <c r="H4" i="7"/>
  <c r="H3" i="7"/>
  <c r="H2" i="7"/>
  <c r="I33" i="7"/>
  <c r="I32" i="7"/>
  <c r="I31" i="7"/>
  <c r="I30" i="7"/>
  <c r="I29" i="7"/>
  <c r="I28" i="7"/>
  <c r="I27" i="7"/>
  <c r="I26" i="7"/>
  <c r="I25" i="7"/>
  <c r="I24" i="7"/>
  <c r="I23" i="7"/>
  <c r="I22" i="7"/>
  <c r="I21" i="7"/>
  <c r="I20" i="7"/>
  <c r="I19" i="7"/>
  <c r="I18" i="7"/>
  <c r="I17" i="7"/>
  <c r="I16" i="7"/>
  <c r="I15" i="7"/>
  <c r="I14" i="7"/>
  <c r="I13" i="7"/>
  <c r="I12" i="7"/>
  <c r="I9" i="7"/>
  <c r="I8" i="7"/>
  <c r="I7" i="7"/>
  <c r="I6" i="7"/>
  <c r="I5" i="7"/>
  <c r="I4" i="7"/>
  <c r="I3" i="7"/>
  <c r="I2" i="7"/>
  <c r="K289" i="1" l="1"/>
  <c r="Q16" i="8" s="1"/>
  <c r="K38" i="1"/>
  <c r="Q1" i="8" s="1"/>
  <c r="K105" i="1"/>
  <c r="Q5" i="8" s="1"/>
  <c r="K172" i="1"/>
  <c r="Q9" i="8" s="1"/>
  <c r="K239" i="1"/>
  <c r="Q13" i="8" s="1"/>
  <c r="K54" i="1"/>
  <c r="Q2" i="8" s="1"/>
  <c r="K121" i="1"/>
  <c r="Q6" i="8" s="1"/>
  <c r="K188" i="1"/>
  <c r="Q10" i="8" s="1"/>
  <c r="K255" i="1"/>
  <c r="Q14" i="8" s="1"/>
  <c r="K71" i="1"/>
  <c r="Q3" i="8" s="1"/>
  <c r="K138" i="1"/>
  <c r="Q7" i="8" s="1"/>
  <c r="K205" i="1"/>
  <c r="Q11" i="8" s="1"/>
  <c r="K272" i="1"/>
  <c r="Q15" i="8" s="1"/>
  <c r="K88" i="1"/>
  <c r="Q4" i="8" s="1"/>
  <c r="K155" i="1"/>
  <c r="Q8" i="8" s="1"/>
  <c r="K222" i="1"/>
  <c r="Q12" i="8" s="1"/>
  <c r="K2" i="8"/>
  <c r="F12" i="8"/>
  <c r="K9" i="8"/>
  <c r="J9" i="8"/>
  <c r="I9" i="8"/>
  <c r="L16" i="8"/>
  <c r="M16" i="8"/>
  <c r="N16" i="8"/>
  <c r="O16" i="8"/>
  <c r="P17" i="8"/>
  <c r="P16" i="8"/>
  <c r="R16" i="8"/>
  <c r="R15" i="8"/>
  <c r="P14" i="8"/>
  <c r="P15" i="8"/>
  <c r="O15" i="8"/>
  <c r="N15" i="8"/>
  <c r="M15" i="8"/>
  <c r="L15" i="8"/>
  <c r="R14" i="8"/>
  <c r="R13" i="8"/>
  <c r="P13" i="8"/>
  <c r="O13" i="8"/>
  <c r="O14" i="8"/>
  <c r="N14" i="8"/>
  <c r="M14" i="8"/>
  <c r="L14" i="8"/>
  <c r="N13" i="8"/>
  <c r="M13" i="8"/>
  <c r="L13" i="8"/>
  <c r="R12" i="8"/>
  <c r="P12" i="8"/>
  <c r="O12" i="8"/>
  <c r="N12" i="8"/>
  <c r="M12" i="8"/>
  <c r="L12" i="8"/>
  <c r="R11" i="8"/>
  <c r="R10" i="8"/>
  <c r="R9" i="8"/>
  <c r="P11" i="8"/>
  <c r="O11" i="8"/>
  <c r="N11" i="8"/>
  <c r="M11" i="8"/>
  <c r="L11" i="8"/>
  <c r="Q17" i="8"/>
  <c r="P10" i="8"/>
  <c r="P9" i="8"/>
  <c r="O10" i="8"/>
  <c r="N10" i="8"/>
  <c r="O9" i="8"/>
  <c r="N9" i="8"/>
  <c r="M10" i="8"/>
  <c r="L10" i="8"/>
  <c r="M9" i="8"/>
  <c r="L9" i="8"/>
  <c r="R8" i="8"/>
  <c r="R7" i="8"/>
  <c r="P8" i="8"/>
  <c r="P7" i="8"/>
  <c r="O8" i="8"/>
  <c r="N8" i="8"/>
  <c r="M8" i="8"/>
  <c r="L8" i="8"/>
  <c r="O7" i="8"/>
  <c r="N7" i="8"/>
  <c r="O6" i="8"/>
  <c r="N6" i="8"/>
  <c r="R6" i="8"/>
  <c r="P6" i="8"/>
  <c r="M7" i="8"/>
  <c r="L7" i="8"/>
  <c r="O5" i="8"/>
  <c r="N5" i="8"/>
  <c r="M6" i="8"/>
  <c r="L6" i="8"/>
  <c r="R5" i="8"/>
  <c r="P5" i="8"/>
  <c r="N4" i="8"/>
  <c r="M5" i="8"/>
  <c r="L5" i="8"/>
  <c r="R4" i="8"/>
  <c r="P4" i="8"/>
  <c r="O4" i="8"/>
  <c r="M4" i="8"/>
  <c r="L4" i="8"/>
  <c r="L3" i="8"/>
  <c r="M3" i="8"/>
  <c r="K16" i="8"/>
  <c r="J16" i="8"/>
  <c r="I16" i="8"/>
  <c r="K15" i="8"/>
  <c r="J15" i="8"/>
  <c r="I15" i="8"/>
  <c r="K14" i="8"/>
  <c r="J14" i="8"/>
  <c r="I14" i="8"/>
  <c r="K13" i="8"/>
  <c r="J13" i="8"/>
  <c r="I13" i="8"/>
  <c r="K12" i="8"/>
  <c r="J12" i="8"/>
  <c r="I12" i="8"/>
  <c r="K11" i="8"/>
  <c r="J11" i="8"/>
  <c r="I11" i="8"/>
  <c r="K10" i="8"/>
  <c r="J10" i="8"/>
  <c r="I10" i="8"/>
  <c r="K8" i="8"/>
  <c r="J8" i="8"/>
  <c r="I8" i="8"/>
  <c r="K7" i="8"/>
  <c r="J7" i="8"/>
  <c r="I7" i="8"/>
  <c r="K6" i="8"/>
  <c r="J6" i="8"/>
  <c r="I6" i="8"/>
  <c r="K5" i="8"/>
  <c r="J5" i="8"/>
  <c r="I5" i="8"/>
  <c r="H16" i="8"/>
  <c r="G16" i="8"/>
  <c r="F16" i="8"/>
  <c r="H15" i="8"/>
  <c r="G15" i="8"/>
  <c r="F15" i="8"/>
  <c r="H14" i="8"/>
  <c r="G14" i="8"/>
  <c r="F14" i="8"/>
  <c r="H13" i="8"/>
  <c r="G13" i="8"/>
  <c r="F13" i="8"/>
  <c r="H12" i="8"/>
  <c r="G12" i="8"/>
  <c r="H11" i="8"/>
  <c r="G11" i="8"/>
  <c r="F11" i="8"/>
  <c r="H10" i="8"/>
  <c r="G10" i="8"/>
  <c r="F10" i="8"/>
  <c r="H9" i="8"/>
  <c r="G9" i="8"/>
  <c r="F9" i="8"/>
  <c r="H8" i="8"/>
  <c r="G8" i="8"/>
  <c r="F8" i="8"/>
  <c r="H7" i="8"/>
  <c r="G7" i="8"/>
  <c r="F7" i="8"/>
  <c r="H6" i="8"/>
  <c r="G6" i="8"/>
  <c r="F6" i="8"/>
  <c r="H5" i="8"/>
  <c r="G5" i="8"/>
  <c r="F5" i="8"/>
  <c r="K4" i="8"/>
  <c r="J4" i="8"/>
  <c r="I4" i="8"/>
  <c r="H4" i="8"/>
  <c r="G4" i="8"/>
  <c r="F4" i="8"/>
  <c r="E17" i="8"/>
  <c r="E16" i="8"/>
  <c r="E15" i="8"/>
  <c r="E14" i="8"/>
  <c r="E13" i="8"/>
  <c r="E12" i="8"/>
  <c r="E11" i="8"/>
  <c r="E10" i="8"/>
  <c r="E9" i="8"/>
  <c r="E8" i="8"/>
  <c r="E7" i="8"/>
  <c r="E6" i="8"/>
  <c r="E5" i="8"/>
  <c r="E4" i="8"/>
  <c r="R3" i="8"/>
  <c r="P3" i="8"/>
  <c r="O3" i="8"/>
  <c r="N3" i="8"/>
  <c r="K3" i="8"/>
  <c r="J3" i="8"/>
  <c r="I3" i="8"/>
  <c r="H3" i="8"/>
  <c r="G3" i="8"/>
  <c r="F3" i="8"/>
  <c r="J2" i="8"/>
  <c r="I2" i="8"/>
  <c r="E3" i="8"/>
  <c r="R2" i="8"/>
  <c r="P2" i="8"/>
  <c r="O2" i="8"/>
  <c r="N2" i="8"/>
  <c r="M2" i="8"/>
  <c r="L2" i="8"/>
  <c r="H2" i="8"/>
  <c r="G2" i="8"/>
  <c r="F2" i="8"/>
  <c r="E2" i="8"/>
  <c r="E1" i="8"/>
  <c r="R1" i="8"/>
  <c r="P1" i="8"/>
  <c r="O1" i="8"/>
  <c r="N1" i="8"/>
  <c r="M1" i="8"/>
  <c r="L1" i="8"/>
  <c r="K1" i="8"/>
  <c r="J1" i="8"/>
  <c r="I1" i="8"/>
  <c r="H1" i="8"/>
  <c r="G1" i="8"/>
  <c r="F1" i="8"/>
  <c r="H18" i="1" l="1"/>
  <c r="D18" i="1" s="1"/>
</calcChain>
</file>

<file path=xl/sharedStrings.xml><?xml version="1.0" encoding="utf-8"?>
<sst xmlns="http://schemas.openxmlformats.org/spreadsheetml/2006/main" count="776" uniqueCount="397">
  <si>
    <t>Bronze</t>
  </si>
  <si>
    <t>Silver</t>
  </si>
  <si>
    <t>Gold</t>
  </si>
  <si>
    <t>Duration</t>
  </si>
  <si>
    <t>Country</t>
  </si>
  <si>
    <t>Summary</t>
  </si>
  <si>
    <t>Points</t>
  </si>
  <si>
    <t>Region</t>
  </si>
  <si>
    <t>Organisation</t>
  </si>
  <si>
    <t>Start date</t>
  </si>
  <si>
    <t>Africa</t>
  </si>
  <si>
    <t>North America</t>
  </si>
  <si>
    <t xml:space="preserve">Overseas </t>
  </si>
  <si>
    <t>Social</t>
  </si>
  <si>
    <t xml:space="preserve">Practical/cultural </t>
  </si>
  <si>
    <t xml:space="preserve">One semester  </t>
  </si>
  <si>
    <t xml:space="preserve">Practical </t>
  </si>
  <si>
    <t xml:space="preserve">Academic/cultural </t>
  </si>
  <si>
    <t xml:space="preserve">One semester </t>
  </si>
  <si>
    <t>Explore</t>
  </si>
  <si>
    <t xml:space="preserve">Academic </t>
  </si>
  <si>
    <t>Overseas</t>
  </si>
  <si>
    <t xml:space="preserve">Research placement recognised as part of an academic course </t>
  </si>
  <si>
    <t>Engage</t>
  </si>
  <si>
    <t xml:space="preserve">Glasgow </t>
  </si>
  <si>
    <t>Per event</t>
  </si>
  <si>
    <t>Voluntary</t>
  </si>
  <si>
    <t>Per visit</t>
  </si>
  <si>
    <t xml:space="preserve">Social </t>
  </si>
  <si>
    <t xml:space="preserve">Academic year </t>
  </si>
  <si>
    <t xml:space="preserve">Anywhere </t>
  </si>
  <si>
    <t xml:space="preserve">MOOCs/online courses </t>
  </si>
  <si>
    <t xml:space="preserve">Points </t>
  </si>
  <si>
    <t xml:space="preserve">Location </t>
  </si>
  <si>
    <t>Language skills development (on-line, language cafes, classes)</t>
  </si>
  <si>
    <t xml:space="preserve">Officer of SRC approved International Society </t>
  </si>
  <si>
    <t xml:space="preserve">Gap year working abroad </t>
  </si>
  <si>
    <t>Personal details</t>
  </si>
  <si>
    <t>Award</t>
  </si>
  <si>
    <t xml:space="preserve">Duration </t>
  </si>
  <si>
    <t>Academic</t>
  </si>
  <si>
    <t>Up to 5 days</t>
  </si>
  <si>
    <t>Secondary school ‘outreach’ activities promoting understanding of ‘global citizenship’</t>
  </si>
  <si>
    <t xml:space="preserve">Attend a talk/presentation/seminar by visiting International Speaker </t>
  </si>
  <si>
    <t>Glasgow</t>
  </si>
  <si>
    <t>Joint courses with overseas partners (no mobility)</t>
  </si>
  <si>
    <t>Joint courses with overseas partners(with 2-4 days abroad)</t>
  </si>
  <si>
    <t>5 days</t>
  </si>
  <si>
    <t>5 days to 8 weeks</t>
  </si>
  <si>
    <t xml:space="preserve">Voluntary work </t>
  </si>
  <si>
    <t>Scotland</t>
  </si>
  <si>
    <t xml:space="preserve">Internship/working placement (compulsory part of degree programme) </t>
  </si>
  <si>
    <t>Study abroad (International Exchanges and Erasmus Programmes)</t>
  </si>
  <si>
    <t>Language Year Abroad (Former MA (Arts) Language students only</t>
  </si>
  <si>
    <t xml:space="preserve"> Study abroad student ambassador </t>
  </si>
  <si>
    <t>Type</t>
  </si>
  <si>
    <t>Activity</t>
  </si>
  <si>
    <t>Academic year</t>
  </si>
  <si>
    <t xml:space="preserve">City/Town  </t>
  </si>
  <si>
    <t>Exchange</t>
  </si>
  <si>
    <t>End Date</t>
  </si>
  <si>
    <t>My activities</t>
  </si>
  <si>
    <t>Contact Role</t>
  </si>
  <si>
    <t>Contact Email</t>
  </si>
  <si>
    <t>Contact name</t>
  </si>
  <si>
    <t>WHEN</t>
  </si>
  <si>
    <t>WHERE</t>
  </si>
  <si>
    <t>WHAT</t>
  </si>
  <si>
    <t>EVIDENCE</t>
  </si>
  <si>
    <t>The University of Glasgow, charity number SC004401</t>
  </si>
  <si>
    <t xml:space="preserve">Do you give your consent for the College GlasGOw Global team to contact you about providing a testimonial to share with other students? </t>
  </si>
  <si>
    <t>01</t>
  </si>
  <si>
    <t>02</t>
  </si>
  <si>
    <t>03</t>
  </si>
  <si>
    <t>04</t>
  </si>
  <si>
    <t>05</t>
  </si>
  <si>
    <t>06</t>
  </si>
  <si>
    <t>07</t>
  </si>
  <si>
    <t>08</t>
  </si>
  <si>
    <t>09</t>
  </si>
  <si>
    <t>00 please select activity</t>
  </si>
  <si>
    <t>Please provide contact details for verification, and remember to provide evidence</t>
  </si>
  <si>
    <t>Australasia</t>
  </si>
  <si>
    <t>Latin America</t>
  </si>
  <si>
    <t>East Asia</t>
  </si>
  <si>
    <t>Eurasia &amp; South Asia</t>
  </si>
  <si>
    <t>Middle East</t>
  </si>
  <si>
    <t>South East Asia</t>
  </si>
  <si>
    <t>No.</t>
  </si>
  <si>
    <t>Europe</t>
  </si>
  <si>
    <t>Bolivia</t>
  </si>
  <si>
    <t>Congo, the Democratic Republic</t>
  </si>
  <si>
    <t xml:space="preserve">Not yet reached, keep adding </t>
  </si>
  <si>
    <t>France</t>
  </si>
  <si>
    <t>United Kingdom</t>
  </si>
  <si>
    <t>Afghanistan</t>
  </si>
  <si>
    <t>Åland Islands</t>
  </si>
  <si>
    <t>American Samoa</t>
  </si>
  <si>
    <t>Andorra</t>
  </si>
  <si>
    <t>Angola</t>
  </si>
  <si>
    <t>Algeria</t>
  </si>
  <si>
    <t>Anguilla</t>
  </si>
  <si>
    <t>Albania</t>
  </si>
  <si>
    <t>Antarctica</t>
  </si>
  <si>
    <t>Antigua and Barbuda</t>
  </si>
  <si>
    <t>Argentina</t>
  </si>
  <si>
    <t>Armenia</t>
  </si>
  <si>
    <t>Aruba</t>
  </si>
  <si>
    <t>Australia</t>
  </si>
  <si>
    <t>Austria</t>
  </si>
  <si>
    <t>Azerbaijan</t>
  </si>
  <si>
    <t>Bahamas</t>
  </si>
  <si>
    <t>Bahrain</t>
  </si>
  <si>
    <t>Bangladesh</t>
  </si>
  <si>
    <t>Belarus</t>
  </si>
  <si>
    <t>Belgium</t>
  </si>
  <si>
    <t>Belize</t>
  </si>
  <si>
    <t>Benin</t>
  </si>
  <si>
    <t>Bermuda</t>
  </si>
  <si>
    <t>Bhutan</t>
  </si>
  <si>
    <t>Bosnia and Herzegovina</t>
  </si>
  <si>
    <t>Botswana</t>
  </si>
  <si>
    <t>Bouvet Island</t>
  </si>
  <si>
    <t>Brazil</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</si>
  <si>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</si>
  <si>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</si>
  <si>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</si>
  <si>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</si>
  <si>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</si>
  <si>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</si>
  <si>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</si>
  <si>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</si>
  <si>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</si>
  <si>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</si>
  <si>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</si>
  <si>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</si>
  <si>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</si>
  <si>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</si>
  <si>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Colombia</t>
  </si>
  <si>
    <t>Comoros</t>
  </si>
  <si>
    <t>Congo</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</si>
  <si>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</si>
  <si>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</si>
  <si>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</si>
  <si>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</si>
  <si>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</si>
  <si>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</si>
  <si>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</si>
  <si>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</si>
  <si>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</si>
  <si>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</si>
  <si>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</si>
  <si>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</si>
  <si>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</si>
  <si>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</si>
  <si>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</si>
  <si>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</si>
  <si>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</si>
  <si>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</si>
  <si>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</si>
  <si>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</si>
  <si>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</si>
  <si>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</si>
  <si>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</si>
  <si>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</si>
  <si>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</si>
  <si>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</si>
  <si>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</si>
  <si>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</si>
  <si>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</si>
  <si>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</si>
  <si>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</si>
  <si>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</si>
  <si>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</si>
  <si>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</si>
  <si>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</si>
  <si>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</si>
  <si>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</si>
  <si>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</si>
  <si>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</si>
  <si>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</si>
  <si>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</si>
  <si>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</si>
  <si>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</si>
  <si>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</si>
  <si>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</si>
  <si>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</si>
  <si>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</si>
  <si>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</si>
  <si>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</si>
  <si>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</si>
  <si>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</si>
  <si>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</si>
  <si>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</si>
  <si>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</si>
  <si>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</si>
  <si>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</si>
  <si>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</si>
  <si>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</si>
  <si>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</si>
  <si>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</si>
  <si>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</si>
  <si>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</si>
  <si>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</si>
  <si>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</si>
  <si>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</si>
  <si>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</si>
  <si>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</si>
  <si>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</si>
  <si>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</si>
  <si>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</si>
  <si>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</si>
  <si>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</si>
  <si>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</si>
  <si>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</si>
  <si>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</si>
  <si>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</si>
  <si>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</si>
  <si>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</si>
  <si>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</si>
  <si>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</si>
  <si>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</si>
  <si>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</si>
  <si>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</si>
  <si>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</si>
  <si>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</si>
  <si>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</si>
  <si>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</si>
  <si>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</si>
  <si>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</si>
  <si>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</si>
  <si>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</si>
  <si>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</si>
  <si>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</si>
  <si>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</si>
  <si>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</si>
  <si>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</si>
  <si>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</si>
  <si>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</si>
  <si>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</si>
  <si>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</si>
  <si>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</si>
  <si>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</si>
  <si>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</si>
  <si>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</si>
  <si>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</si>
  <si>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</si>
  <si>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</si>
  <si>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</si>
  <si>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</si>
  <si>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</si>
  <si>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</si>
  <si>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</si>
  <si>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</si>
  <si>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</si>
  <si>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</si>
  <si>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</si>
  <si>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</si>
  <si>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</si>
  <si>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</si>
  <si>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</si>
  <si>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</si>
  <si>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</si>
  <si>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</si>
  <si>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</si>
  <si>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</si>
  <si>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</si>
  <si>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</si>
  <si>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</si>
  <si>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</si>
  <si>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</si>
  <si>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</si>
  <si>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</si>
  <si>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</si>
  <si>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</si>
  <si>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</si>
  <si>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</si>
  <si>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</si>
  <si>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</si>
  <si>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</si>
  <si>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</si>
  <si>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</si>
  <si>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</si>
  <si>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</si>
  <si>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</si>
  <si>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</si>
  <si>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</si>
  <si>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</si>
  <si>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</si>
  <si>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</si>
  <si>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</si>
  <si>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</si>
  <si>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</si>
  <si>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</si>
  <si>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</si>
  <si>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</si>
  <si>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</si>
  <si>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</si>
  <si>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</si>
  <si>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</si>
  <si>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</si>
  <si>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</si>
  <si>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</si>
  <si>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</si>
  <si>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</si>
  <si>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t>
  </si>
  <si>
    <t>Tajikistan</t>
  </si>
  <si>
    <t>Tanzania</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</si>
  <si>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</si>
  <si>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</si>
  <si>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</si>
  <si>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</si>
  <si>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</si>
  <si>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</si>
  <si>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</si>
  <si>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</si>
  <si>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</si>
  <si>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</si>
  <si>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</si>
  <si>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</si>
  <si>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</si>
  <si>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</si>
  <si>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States</t>
  </si>
  <si>
    <t>United States Minor Outlying Islands</t>
  </si>
  <si>
    <t>Uruguay</t>
  </si>
  <si>
    <t>Uzbekistan</t>
  </si>
  <si>
    <t>Vanuatu</t>
  </si>
  <si>
    <t>Venezuela</t>
  </si>
  <si>
    <t>Viet Nam</t>
  </si>
  <si>
    <t>Virgin Islands</t>
  </si>
  <si>
    <t>Western Sahara</t>
  </si>
  <si>
    <t>Yemen</t>
  </si>
  <si>
    <t>Zambia</t>
  </si>
  <si>
    <t>Zimbabwe</t>
  </si>
  <si>
    <t>40 credit language course</t>
  </si>
  <si>
    <t xml:space="preserve">20 credit language course </t>
  </si>
  <si>
    <t xml:space="preserve">10 credits language course (languages for mobility) </t>
  </si>
  <si>
    <t>Open Studies language</t>
  </si>
  <si>
    <t>Language course</t>
  </si>
  <si>
    <t>Please tell us!</t>
  </si>
  <si>
    <t>Barbados</t>
  </si>
  <si>
    <t>To be eligible</t>
  </si>
  <si>
    <t xml:space="preserve">First Name  </t>
  </si>
  <si>
    <t xml:space="preserve">Student ID  </t>
  </si>
  <si>
    <t xml:space="preserve">Points total  </t>
  </si>
  <si>
    <t xml:space="preserve">Family Name </t>
  </si>
  <si>
    <t xml:space="preserve">Draft award    </t>
  </si>
  <si>
    <t>Optional</t>
  </si>
  <si>
    <t>Information is processed in accordance with the University's Notification with the Information Commissioner under the Data Protection Act 1998, and is disclosed to third parties only with students' consent, to verify contact details for a specific activity, or to meet a statutory obligation, or in accordance with the University's Notification with the Information Commissioner, or in accordance with the terms of the Act.</t>
  </si>
  <si>
    <r>
      <rPr>
        <b/>
        <sz val="16"/>
        <color rgb="FF0070C0"/>
        <rFont val="Calibri"/>
        <family val="2"/>
        <scheme val="minor"/>
      </rPr>
      <t xml:space="preserve">find out more  </t>
    </r>
    <r>
      <rPr>
        <b/>
        <sz val="14"/>
        <color rgb="FF0070C0"/>
        <rFont val="Calibri"/>
        <family val="2"/>
        <scheme val="minor"/>
      </rPr>
      <t xml:space="preserve">   </t>
    </r>
    <r>
      <rPr>
        <b/>
        <sz val="11"/>
        <color rgb="FF0070C0"/>
        <rFont val="Calibri"/>
        <family val="2"/>
        <scheme val="minor"/>
      </rPr>
      <t xml:space="preserve">  </t>
    </r>
    <r>
      <rPr>
        <b/>
        <sz val="16"/>
        <color rgb="FF0070C0"/>
        <rFont val="Calibri"/>
        <family val="2"/>
        <scheme val="minor"/>
      </rPr>
      <t>gla.ac.uk/glasgowglobal</t>
    </r>
  </si>
  <si>
    <t xml:space="preserve">Taster visit or Field trip </t>
  </si>
  <si>
    <t xml:space="preserve">Conference with international focus </t>
  </si>
  <si>
    <t>UK</t>
  </si>
  <si>
    <t xml:space="preserve">Conference or competition attendance </t>
  </si>
  <si>
    <t>International Student Mentor (for each year)</t>
  </si>
  <si>
    <t>International Student Mentor Leader (for each year)</t>
  </si>
  <si>
    <t xml:space="preserve">Member of international team </t>
  </si>
  <si>
    <t>Member of approved International Society (for each year)</t>
  </si>
  <si>
    <t>Summer School or field trip</t>
  </si>
  <si>
    <t xml:space="preserve">Internship/working placement </t>
  </si>
  <si>
    <t>Common Purpose programme (home)</t>
  </si>
  <si>
    <r>
      <rPr>
        <b/>
        <sz val="13"/>
        <rFont val="Calibri"/>
        <family val="2"/>
        <scheme val="minor"/>
      </rPr>
      <t>Privacy notice</t>
    </r>
    <r>
      <rPr>
        <sz val="13"/>
        <rFont val="Calibri"/>
        <family val="2"/>
        <scheme val="minor"/>
      </rPr>
      <t xml:space="preserve">    </t>
    </r>
    <r>
      <rPr>
        <sz val="12"/>
        <rFont val="Calibri"/>
        <family val="2"/>
        <scheme val="minor"/>
      </rPr>
      <t xml:space="preserve">The University collects information from students to assess applications for the GlasGOw Global Higher Education Achievement (HEAR) Award and to report anonymised statistics on student international Engage, Explore &amp; Exchange activity.  </t>
    </r>
  </si>
  <si>
    <t>You confirm that the details provided in this application are accurate and correct. You understand that University may carry out verification checks using the evidence details you provide</t>
  </si>
  <si>
    <t>You supply either a certificate of completion, an email confirming your attendance (or similar), confirmation of travel or any other form of written confirmation of participation, for each activity.</t>
  </si>
  <si>
    <t>Points Adjustment</t>
  </si>
  <si>
    <t>For College use only</t>
  </si>
  <si>
    <t>Evaluation and adjustments</t>
  </si>
  <si>
    <t>closing date will be announced on our website - don't wait!</t>
  </si>
  <si>
    <t>____________</t>
  </si>
  <si>
    <t>Q1   What activities count towards the award?</t>
  </si>
  <si>
    <t>A: Activities must have an international element – either by being completed abroad or by engaging with people from different countries. Activities that you have undertaken during your university studies count towards your award, regardless of whether you have completed them in the summer or during the semester e.g. Study Abroad, summer schools, language courses, volunteering, internships to events and conferences. Look at the activities tab on the activities form.</t>
  </si>
  <si>
    <t>Q2   How many points do I need to receive an award?</t>
  </si>
  <si>
    <r>
      <t xml:space="preserve">A: At least </t>
    </r>
    <r>
      <rPr>
        <b/>
        <sz val="11"/>
        <color theme="1"/>
        <rFont val="Calibri"/>
        <family val="2"/>
        <scheme val="minor"/>
      </rPr>
      <t>75 points for a Bronze award</t>
    </r>
    <r>
      <rPr>
        <sz val="11"/>
        <color theme="1"/>
        <rFont val="Calibri"/>
        <family val="2"/>
        <scheme val="minor"/>
      </rPr>
      <t xml:space="preserve">, </t>
    </r>
    <r>
      <rPr>
        <b/>
        <sz val="11"/>
        <color theme="1"/>
        <rFont val="Calibri"/>
        <family val="2"/>
        <scheme val="minor"/>
      </rPr>
      <t>150 points for a Silver award</t>
    </r>
    <r>
      <rPr>
        <sz val="11"/>
        <color theme="1"/>
        <rFont val="Calibri"/>
        <family val="2"/>
        <scheme val="minor"/>
      </rPr>
      <t xml:space="preserve"> and </t>
    </r>
    <r>
      <rPr>
        <b/>
        <sz val="11"/>
        <color theme="1"/>
        <rFont val="Calibri"/>
        <family val="2"/>
        <scheme val="minor"/>
      </rPr>
      <t>200 points to receive a Gold award</t>
    </r>
    <r>
      <rPr>
        <sz val="11"/>
        <color theme="1"/>
        <rFont val="Calibri"/>
        <family val="2"/>
        <scheme val="minor"/>
      </rPr>
      <t>. Look at the full list of activities that can be claimed towards the award and go for Gold!</t>
    </r>
  </si>
  <si>
    <t>Q3  What do I provide as supporting evidence for my activities?</t>
  </si>
  <si>
    <t>Q4   What is the best way to provide evidence?</t>
  </si>
  <si>
    <t>A: The best way to supply your supporting evidence, so that we can assess your application quickly, is in one file, e.g. in a Word document or PDF.  Clearly label which evidence is relating to which activity. If you want to provide online evidence, feel free to do so. However, we would prefer if you could provide us with a screen shot rather than only a link which may change.</t>
  </si>
  <si>
    <t>Always send your application and supporting evidence from your student email account.</t>
  </si>
  <si>
    <t>Q5   Can only one person achieve the Gold, Silver or Bronze award?</t>
  </si>
  <si>
    <t>A: No, everyone in the College of Social and Political Sciences who has achieved enough points can achieve the GlasGOw Global award.</t>
  </si>
  <si>
    <t xml:space="preserve">Q6   I have been a member of an international society for two years now do I count that twice? </t>
  </si>
  <si>
    <t xml:space="preserve">A: Yes. A few activities have “for each year” next to them meaning you count them each year you were involved.  </t>
  </si>
  <si>
    <t>Q7  I take two social science subject which one do I state in the application?</t>
  </si>
  <si>
    <t>A: State the subject in which you are doing a dissertation. If you are doing joint honours with a different college, state your social science subject.</t>
  </si>
  <si>
    <t>Q &amp; A</t>
  </si>
  <si>
    <t>Only send your application with all of the relevant evidence for your activities, or we will need to return it.</t>
  </si>
  <si>
    <r>
      <t xml:space="preserve">A: This depends on the type of the activity. If it is an activity that is recognised on your HEAR transcript, it is sufficient if you send us your HEAR with the relevant activities highlighted. For other activities, this can be a certificate that you have received upon completion of a course, summer school, etc. If you do not have any formal evidence of your participation in an activity, even a readable print screen of a confirmation email would suffice. Contact us if you have any questions about providing evidence. </t>
    </r>
    <r>
      <rPr>
        <b/>
        <sz val="11"/>
        <color theme="1"/>
        <rFont val="Calibri"/>
        <family val="2"/>
        <scheme val="minor"/>
      </rPr>
      <t>socsci-goglobal@glasgow.ac.uk</t>
    </r>
  </si>
  <si>
    <t>Subject                              (see Q&amp;A 7)</t>
  </si>
  <si>
    <t>send your form and evidence, or questions, to  socsci-goglobal@glasgow.ac.uk</t>
  </si>
  <si>
    <t xml:space="preserve">Apply from December onwards </t>
  </si>
  <si>
    <t>Panellist on Study Abroad Workshop</t>
  </si>
  <si>
    <t>Completed Study Abroad Induction Course on Moodle</t>
  </si>
  <si>
    <t>n/a</t>
  </si>
  <si>
    <t>10</t>
  </si>
  <si>
    <t>11</t>
  </si>
  <si>
    <t>09 Engaage-Social Panellist on Study Abroad Workshop n/a Glasgow</t>
  </si>
  <si>
    <t>10 Engage-Social Completed Study Abroad Induction on moodle Per event Glasgow</t>
  </si>
  <si>
    <t>You are a final year student in the College of Social Sciences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</si>
</sst>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46" x14ac:knownFonts="1">
    <font>
      <sz val="11"/>
      <color theme="1"/>
      <name val="Calibri"/>
      <family val="2"/>
      <scheme val="minor"/>
    </font>
    <font>
      <sz val="24"/>
      <color theme="1"/>
      <name val="Calibri"/>
      <family val="2"/>
      <scheme val="minor"/>
    </font>
    <font>
      <b/>
      <sz val="16"/>
      <color theme="1"/>
      <name val="Calibri"/>
      <family val="2"/>
      <scheme val="minor"/>
    </font>
    <font>
      <sz val="10"/>
      <color theme="1"/>
      <name val="Calibri Light"/>
      <family val="2"/>
      <scheme val="major"/>
    </font>
    <font>
      <sz val="11"/>
      <color theme="1"/>
      <name val="Calibri Light"/>
      <family val="2"/>
      <scheme val="major"/>
    </font>
    <font>
      <sz val="10"/>
      <color rgb="FF242729"/>
      <name val="Consolas"/>
      <family val="3"/>
    </font>
    <font>
      <b/>
      <sz val="11"/>
      <color theme="1"/>
      <name val="Calibri Light"/>
      <family val="2"/>
      <scheme val="major"/>
    </font>
    <font>
      <u/>
      <sz val="11"/>
      <color theme="10"/>
      <name val="Calibri"/>
      <family val="2"/>
      <scheme val="minor"/>
    </font>
    <font>
      <b/>
      <sz val="10"/>
      <color theme="0"/>
      <name val="Calibri"/>
      <family val="2"/>
      <scheme val="minor"/>
    </font>
    <font>
      <sz val="10"/>
      <color theme="1"/>
      <name val="Calibri"/>
      <family val="2"/>
      <scheme val="minor"/>
    </font>
    <font>
      <b/>
      <sz val="18"/>
      <color theme="1"/>
      <name val="Calibri"/>
      <family val="2"/>
      <scheme val="minor"/>
    </font>
    <font>
      <sz val="12"/>
      <color theme="1"/>
      <name val="Calibri Light"/>
      <family val="2"/>
      <scheme val="major"/>
    </font>
    <font>
      <i/>
      <sz val="11"/>
      <color theme="1"/>
      <name val="Calibri"/>
      <family val="2"/>
      <scheme val="minor"/>
    </font>
    <font>
      <b/>
      <sz val="11.5"/>
      <color rgb="FF0070C0"/>
      <name val="Calibri"/>
      <family val="2"/>
      <scheme val="minor"/>
    </font>
    <font>
      <b/>
      <sz val="11.5"/>
      <color theme="2" tint="-0.499984740745262"/>
      <name val="Calibri"/>
      <family val="2"/>
      <scheme val="minor"/>
    </font>
    <font>
      <b/>
      <sz val="11.5"/>
      <color rgb="FF002060"/>
      <name val="Calibri"/>
      <family val="2"/>
      <scheme val="minor"/>
    </font>
    <font>
      <b/>
      <sz val="16"/>
      <color theme="1"/>
      <name val="Calibri Light"/>
      <family val="2"/>
      <scheme val="major"/>
    </font>
    <font>
      <b/>
      <sz val="12"/>
      <color theme="0"/>
      <name val="Calibri"/>
      <family val="2"/>
      <scheme val="minor"/>
    </font>
    <font>
      <sz val="11"/>
      <name val="Calibri"/>
      <family val="2"/>
      <scheme val="minor"/>
    </font>
    <font>
      <sz val="11"/>
      <color theme="4" tint="-0.249977111117893"/>
      <name val="Calibri"/>
      <family val="2"/>
      <scheme val="minor"/>
    </font>
    <font>
      <u/>
      <sz val="11"/>
      <color rgb="FF0070C0"/>
      <name val="Calibri"/>
      <family val="2"/>
      <scheme val="minor"/>
    </font>
    <font>
      <b/>
      <sz val="13"/>
      <color theme="1"/>
      <name val="Calibri"/>
      <family val="2"/>
      <scheme val="minor"/>
    </font>
    <font>
      <i/>
      <sz val="11"/>
      <color rgb="FF0070C0"/>
      <name val="Calibri"/>
      <family val="2"/>
      <scheme val="minor"/>
    </font>
    <font>
      <sz val="10"/>
      <name val="Calibri"/>
      <family val="2"/>
      <scheme val="minor"/>
    </font>
    <font>
      <sz val="10"/>
      <color rgb="FF1F497D"/>
      <name val="Calibri"/>
      <family val="2"/>
      <scheme val="minor"/>
    </font>
    <font>
      <sz val="11"/>
      <color theme="10"/>
      <name val="Calibri"/>
      <family val="2"/>
      <scheme val="minor"/>
    </font>
    <font>
      <b/>
      <sz val="11"/>
      <color theme="4" tint="-0.249977111117893"/>
      <name val="Calibri"/>
      <family val="2"/>
      <scheme val="minor"/>
    </font>
    <font>
      <sz val="10"/>
      <color rgb="FF44546A"/>
      <name val="Arial"/>
      <family val="2"/>
    </font>
    <font>
      <b/>
      <sz val="12"/>
      <color theme="1"/>
      <name val="Calibri"/>
      <family val="2"/>
      <scheme val="minor"/>
    </font>
    <font>
      <b/>
      <sz val="14"/>
      <color theme="1"/>
      <name val="Calibri"/>
      <family val="2"/>
      <scheme val="minor"/>
    </font>
    <font>
      <sz val="12"/>
      <name val="Calibri"/>
      <family val="2"/>
      <scheme val="minor"/>
    </font>
    <font>
      <b/>
      <sz val="11"/>
      <color theme="1"/>
      <name val="Calibri"/>
      <family val="2"/>
      <scheme val="minor"/>
    </font>
    <font>
      <b/>
      <sz val="12"/>
      <name val="Calibri"/>
      <family val="2"/>
      <scheme val="minor"/>
    </font>
    <font>
      <sz val="11"/>
      <color rgb="FF0070C0"/>
      <name val="Calibri"/>
      <family val="2"/>
      <scheme val="minor"/>
    </font>
    <font>
      <b/>
      <sz val="14"/>
      <color rgb="FF0070C0"/>
      <name val="Calibri"/>
      <family val="2"/>
      <scheme val="minor"/>
    </font>
    <font>
      <b/>
      <sz val="16"/>
      <color rgb="FF0070C0"/>
      <name val="Calibri"/>
      <family val="2"/>
      <scheme val="minor"/>
    </font>
    <font>
      <b/>
      <sz val="11"/>
      <color rgb="FF0070C0"/>
      <name val="Calibri"/>
      <family val="2"/>
      <scheme val="minor"/>
    </font>
    <font>
      <b/>
      <sz val="13"/>
      <name val="Calibri"/>
      <family val="2"/>
      <scheme val="minor"/>
    </font>
    <font>
      <sz val="13"/>
      <name val="Calibri"/>
      <family val="2"/>
      <scheme val="minor"/>
    </font>
    <font>
      <b/>
      <sz val="11"/>
      <color rgb="FF002060"/>
      <name val="Calibri"/>
      <family val="2"/>
      <scheme val="minor"/>
    </font>
    <font>
      <b/>
      <sz val="14"/>
      <name val="Calibri"/>
      <family val="2"/>
      <scheme val="minor"/>
    </font>
    <font>
      <sz val="12"/>
      <color theme="1"/>
      <name val="Calibri"/>
      <family val="2"/>
      <scheme val="minor"/>
    </font>
    <font>
      <sz val="14"/>
      <color theme="1"/>
      <name val="Calibri"/>
      <family val="2"/>
      <scheme val="minor"/>
    </font>
    <font>
      <b/>
      <i/>
      <sz val="11"/>
      <color theme="1"/>
      <name val="Calibri"/>
      <family val="2"/>
      <scheme val="minor"/>
    </font>
    <font>
      <b/>
      <i/>
      <sz val="11"/>
      <color rgb="FF1F4E79"/>
      <name val="Calibri"/>
      <family val="2"/>
      <scheme val="minor"/>
    </font>
    <font>
      <b/>
      <sz val="20"/>
      <color theme="1"/>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s>
  <cellStyleXfs count="2">
    <xf numFmtId="0" fontId="0" fillId="0" borderId="0"/>
    <xf numFmtId="0" fontId="7" fillId="0" borderId="0" applyNumberFormat="0" applyFill="0" applyBorder="0" applyAlignment="0" applyProtection="0"/>
  </cellStyleXfs>
  <cellXfs count="161">
    <xf numFmtId="0" fontId="0" fillId="0" borderId="0" xfId="0"/>
    <xf numFmtId="0" fontId="8" fillId="5" borderId="0" xfId="0" applyFont="1" applyFill="1" applyAlignment="1">
      <alignment vertical="top"/>
    </xf>
    <xf numFmtId="0" fontId="9" fillId="0" borderId="0" xfId="0" applyFont="1" applyAlignment="1">
      <alignment vertical="top"/>
    </xf>
    <xf numFmtId="0" fontId="9" fillId="0" borderId="0" xfId="0" applyFont="1"/>
    <xf numFmtId="0" fontId="9" fillId="0" borderId="0" xfId="0" applyFont="1" applyFill="1" applyAlignment="1">
      <alignment vertical="top"/>
    </xf>
    <xf numFmtId="0" fontId="9" fillId="0" borderId="0" xfId="0" applyFont="1" applyFill="1"/>
    <xf numFmtId="0" fontId="17" fillId="5" borderId="0" xfId="0" applyFont="1" applyFill="1" applyAlignment="1">
      <alignment vertical="top"/>
    </xf>
    <xf numFmtId="0" fontId="17" fillId="5" borderId="9" xfId="0" applyFont="1" applyFill="1" applyBorder="1" applyAlignment="1">
      <alignment vertical="top"/>
    </xf>
    <xf numFmtId="0" fontId="17" fillId="5" borderId="0" xfId="0" applyFont="1" applyFill="1" applyAlignment="1">
      <alignment vertical="top" wrapText="1"/>
    </xf>
    <xf numFmtId="0" fontId="0" fillId="0" borderId="0" xfId="0" applyBorder="1" applyAlignment="1">
      <alignment vertical="top"/>
    </xf>
    <xf numFmtId="0" fontId="0" fillId="2" borderId="0" xfId="0" applyFill="1" applyBorder="1" applyAlignment="1">
      <alignment vertical="top"/>
    </xf>
    <xf numFmtId="0" fontId="0" fillId="8" borderId="0" xfId="0" applyFill="1" applyBorder="1" applyAlignment="1">
      <alignment vertical="top"/>
    </xf>
    <xf numFmtId="0" fontId="0" fillId="9" borderId="0" xfId="0" applyFill="1" applyBorder="1" applyAlignment="1">
      <alignment vertical="top"/>
    </xf>
    <xf numFmtId="164" fontId="4" fillId="6" borderId="0" xfId="0" applyNumberFormat="1" applyFont="1" applyFill="1" applyBorder="1" applyAlignment="1">
      <alignment horizontal="left" vertical="top"/>
    </xf>
    <xf numFmtId="0" fontId="0" fillId="6" borderId="0" xfId="0" applyFill="1" applyBorder="1" applyAlignment="1">
      <alignment vertical="top"/>
    </xf>
    <xf numFmtId="0" fontId="18" fillId="2" borderId="0" xfId="0" applyFont="1" applyFill="1" applyBorder="1" applyAlignment="1">
      <alignment vertical="top"/>
    </xf>
    <xf numFmtId="0" fontId="0" fillId="10" borderId="0" xfId="0" applyFill="1" applyBorder="1" applyAlignment="1">
      <alignment vertical="top"/>
    </xf>
    <xf numFmtId="0" fontId="0" fillId="7" borderId="0" xfId="0" applyFill="1" applyBorder="1" applyAlignment="1">
      <alignment vertical="top"/>
    </xf>
    <xf numFmtId="0" fontId="0" fillId="0" borderId="0" xfId="0" applyProtection="1"/>
    <xf numFmtId="0" fontId="1" fillId="0" borderId="0" xfId="0" applyFont="1" applyAlignment="1" applyProtection="1">
      <alignment horizontal="right"/>
    </xf>
    <xf numFmtId="0" fontId="2" fillId="2" borderId="0" xfId="0" applyFont="1" applyFill="1" applyBorder="1" applyAlignment="1" applyProtection="1">
      <alignment vertical="center"/>
    </xf>
    <xf numFmtId="0" fontId="19" fillId="2" borderId="0" xfId="0" applyFont="1" applyFill="1" applyProtection="1"/>
    <xf numFmtId="0" fontId="0" fillId="2" borderId="0" xfId="0" applyFill="1" applyProtection="1"/>
    <xf numFmtId="0" fontId="20" fillId="2" borderId="0" xfId="1" applyFont="1" applyFill="1" applyAlignment="1" applyProtection="1">
      <alignment horizontal="center" vertical="center" wrapText="1"/>
    </xf>
    <xf numFmtId="0" fontId="22" fillId="2" borderId="0" xfId="1" applyFont="1" applyFill="1" applyAlignment="1" applyProtection="1">
      <alignment horizontal="right" vertical="center" wrapText="1"/>
    </xf>
    <xf numFmtId="0" fontId="0" fillId="0" borderId="0" xfId="0" applyFill="1" applyProtection="1"/>
    <xf numFmtId="0" fontId="1" fillId="0" borderId="0" xfId="0" applyFont="1" applyFill="1" applyAlignment="1" applyProtection="1">
      <alignment horizontal="right"/>
    </xf>
    <xf numFmtId="0" fontId="0" fillId="2" borderId="0" xfId="0" applyFill="1" applyBorder="1" applyProtection="1"/>
    <xf numFmtId="0" fontId="7" fillId="2" borderId="0" xfId="1" applyFill="1" applyBorder="1" applyAlignment="1" applyProtection="1">
      <alignment horizontal="center" wrapText="1"/>
    </xf>
    <xf numFmtId="0" fontId="4" fillId="2" borderId="0" xfId="0" applyFont="1" applyFill="1" applyBorder="1" applyProtection="1"/>
    <xf numFmtId="0" fontId="3" fillId="2" borderId="0" xfId="0" applyFont="1" applyFill="1" applyBorder="1" applyProtection="1"/>
    <xf numFmtId="0" fontId="21" fillId="2" borderId="0" xfId="0" applyFont="1" applyFill="1" applyBorder="1" applyAlignment="1" applyProtection="1">
      <alignment vertical="center"/>
    </xf>
    <xf numFmtId="0" fontId="0" fillId="2" borderId="0" xfId="0" applyFont="1" applyFill="1" applyBorder="1" applyAlignment="1" applyProtection="1">
      <alignment horizontal="center" vertical="center"/>
    </xf>
    <xf numFmtId="0" fontId="0" fillId="2" borderId="0" xfId="0" applyFill="1" applyBorder="1" applyAlignment="1" applyProtection="1">
      <alignment vertical="center"/>
    </xf>
    <xf numFmtId="0" fontId="2" fillId="2" borderId="0" xfId="0" applyFont="1" applyFill="1" applyAlignment="1" applyProtection="1">
      <alignment vertical="top"/>
    </xf>
    <xf numFmtId="0" fontId="10" fillId="2" borderId="0" xfId="0" applyFont="1" applyFill="1" applyAlignment="1" applyProtection="1">
      <alignment vertical="top"/>
    </xf>
    <xf numFmtId="0" fontId="16" fillId="2" borderId="0" xfId="0" applyFont="1" applyFill="1" applyBorder="1" applyAlignment="1" applyProtection="1">
      <alignment horizontal="center" vertical="top" wrapText="1"/>
    </xf>
    <xf numFmtId="0" fontId="4" fillId="2" borderId="0" xfId="0" applyFont="1" applyFill="1" applyAlignment="1" applyProtection="1">
      <alignment horizontal="right"/>
    </xf>
    <xf numFmtId="0" fontId="6" fillId="3" borderId="11" xfId="0" applyFont="1" applyFill="1" applyBorder="1" applyProtection="1"/>
    <xf numFmtId="0" fontId="6" fillId="2" borderId="0" xfId="0" applyFont="1" applyFill="1" applyBorder="1" applyAlignment="1" applyProtection="1">
      <alignment vertical="top" wrapText="1"/>
    </xf>
    <xf numFmtId="0" fontId="3" fillId="2" borderId="0" xfId="0" applyFont="1" applyFill="1" applyProtection="1"/>
    <xf numFmtId="0" fontId="4" fillId="2" borderId="0" xfId="0" applyFont="1" applyFill="1" applyAlignment="1" applyProtection="1">
      <alignment vertical="center"/>
    </xf>
    <xf numFmtId="0" fontId="4" fillId="2" borderId="0" xfId="0" applyFont="1" applyFill="1" applyProtection="1"/>
    <xf numFmtId="0" fontId="4" fillId="2" borderId="0" xfId="0" applyFont="1" applyFill="1" applyAlignment="1" applyProtection="1">
      <alignment horizontal="right" vertical="center"/>
    </xf>
    <xf numFmtId="0" fontId="13" fillId="2" borderId="0" xfId="0" applyFont="1" applyFill="1" applyAlignment="1" applyProtection="1">
      <alignment horizontal="center" textRotation="90"/>
    </xf>
    <xf numFmtId="0" fontId="3" fillId="2" borderId="0" xfId="0" applyFont="1" applyFill="1" applyAlignment="1" applyProtection="1">
      <alignment vertical="center"/>
    </xf>
    <xf numFmtId="0" fontId="0" fillId="0" borderId="0" xfId="0" applyAlignment="1" applyProtection="1">
      <alignment textRotation="90"/>
    </xf>
    <xf numFmtId="0" fontId="4" fillId="2" borderId="0" xfId="0" applyFont="1" applyFill="1" applyAlignment="1" applyProtection="1">
      <alignment vertical="top"/>
    </xf>
    <xf numFmtId="0" fontId="14" fillId="2" borderId="0" xfId="0" applyFont="1" applyFill="1" applyProtection="1"/>
    <xf numFmtId="0" fontId="12" fillId="2" borderId="0" xfId="0" applyFont="1" applyFill="1" applyAlignment="1" applyProtection="1">
      <alignment vertical="top"/>
    </xf>
    <xf numFmtId="0" fontId="3" fillId="2" borderId="0" xfId="0" applyFont="1" applyFill="1" applyBorder="1" applyAlignment="1" applyProtection="1">
      <alignment vertical="center"/>
    </xf>
    <xf numFmtId="0" fontId="11" fillId="2" borderId="0" xfId="0" applyFont="1" applyFill="1" applyProtection="1"/>
    <xf numFmtId="0" fontId="11" fillId="2" borderId="0" xfId="0" applyFont="1" applyFill="1" applyAlignment="1" applyProtection="1">
      <alignment horizontal="right" vertical="center"/>
    </xf>
    <xf numFmtId="164" fontId="4" fillId="0" borderId="1" xfId="0" applyNumberFormat="1" applyFont="1" applyFill="1" applyBorder="1" applyAlignment="1" applyProtection="1">
      <alignment horizontal="left" vertical="center"/>
      <protection locked="0"/>
    </xf>
    <xf numFmtId="0" fontId="4" fillId="0" borderId="1" xfId="0" applyFont="1" applyFill="1" applyBorder="1" applyAlignment="1" applyProtection="1">
      <alignment vertical="center"/>
      <protection locked="0"/>
    </xf>
    <xf numFmtId="0" fontId="8" fillId="5" borderId="0" xfId="0" applyFont="1" applyFill="1" applyAlignment="1" applyProtection="1">
      <alignment vertical="center"/>
    </xf>
    <xf numFmtId="0" fontId="23" fillId="0" borderId="0" xfId="0" applyFont="1" applyProtection="1"/>
    <xf numFmtId="0" fontId="9" fillId="0" borderId="0" xfId="0" applyFont="1" applyProtection="1"/>
    <xf numFmtId="0" fontId="9" fillId="0" borderId="0" xfId="0" applyFont="1" applyAlignment="1" applyProtection="1">
      <alignment vertical="center"/>
    </xf>
    <xf numFmtId="0" fontId="24" fillId="0" borderId="0" xfId="0" applyFont="1" applyProtection="1"/>
    <xf numFmtId="0" fontId="5" fillId="0" borderId="0" xfId="0" quotePrefix="1" applyFont="1" applyProtection="1"/>
    <xf numFmtId="0" fontId="5" fillId="0" borderId="0" xfId="0" applyFont="1" applyProtection="1"/>
    <xf numFmtId="0" fontId="27" fillId="0" borderId="0" xfId="0" applyFont="1" applyAlignment="1">
      <alignment vertical="center"/>
    </xf>
    <xf numFmtId="0" fontId="0" fillId="2" borderId="0" xfId="0" applyFill="1" applyAlignment="1" applyProtection="1">
      <alignment vertical="top"/>
    </xf>
    <xf numFmtId="0" fontId="0" fillId="0" borderId="0" xfId="0" applyAlignment="1" applyProtection="1">
      <alignment vertical="top"/>
    </xf>
    <xf numFmtId="0" fontId="0" fillId="0" borderId="0" xfId="0" applyFill="1" applyAlignment="1" applyProtection="1">
      <alignment horizontal="right"/>
    </xf>
    <xf numFmtId="0" fontId="26" fillId="2" borderId="0" xfId="1" applyFont="1" applyFill="1" applyAlignment="1" applyProtection="1">
      <alignment vertical="center"/>
    </xf>
    <xf numFmtId="0" fontId="0" fillId="0" borderId="0" xfId="0" applyFont="1" applyProtection="1"/>
    <xf numFmtId="0" fontId="0" fillId="2" borderId="0" xfId="0" applyFont="1" applyFill="1" applyBorder="1" applyProtection="1"/>
    <xf numFmtId="0" fontId="0" fillId="2" borderId="0" xfId="0" applyFont="1" applyFill="1" applyBorder="1" applyAlignment="1" applyProtection="1">
      <alignment horizontal="right" vertical="center"/>
    </xf>
    <xf numFmtId="0" fontId="7" fillId="2" borderId="0" xfId="1" applyFont="1" applyFill="1" applyBorder="1" applyAlignment="1" applyProtection="1">
      <alignment horizontal="center" wrapText="1"/>
    </xf>
    <xf numFmtId="0" fontId="9" fillId="2" borderId="0" xfId="0" applyFont="1" applyFill="1" applyBorder="1" applyProtection="1"/>
    <xf numFmtId="0" fontId="30" fillId="2" borderId="0" xfId="0" applyFont="1" applyFill="1" applyAlignment="1" applyProtection="1">
      <alignment vertical="top"/>
    </xf>
    <xf numFmtId="0" fontId="30" fillId="2" borderId="0" xfId="0" applyFont="1" applyFill="1" applyProtection="1"/>
    <xf numFmtId="0" fontId="0" fillId="2" borderId="0" xfId="0" applyFill="1" applyBorder="1" applyAlignment="1" applyProtection="1">
      <alignment horizontal="center" vertical="center"/>
    </xf>
    <xf numFmtId="0" fontId="0" fillId="4" borderId="1" xfId="0" applyFill="1" applyBorder="1" applyAlignment="1" applyProtection="1">
      <alignment vertical="center"/>
      <protection locked="0"/>
    </xf>
    <xf numFmtId="0" fontId="33" fillId="0" borderId="0" xfId="0" applyFont="1" applyFill="1" applyAlignment="1" applyProtection="1"/>
    <xf numFmtId="0" fontId="34" fillId="0" borderId="0" xfId="1" applyFont="1" applyFill="1" applyAlignment="1" applyProtection="1">
      <alignment vertical="center"/>
    </xf>
    <xf numFmtId="0" fontId="35" fillId="0" borderId="0" xfId="1" applyFont="1" applyFill="1" applyAlignment="1" applyProtection="1">
      <alignment horizontal="right" vertical="center"/>
    </xf>
    <xf numFmtId="0" fontId="33" fillId="0" borderId="0" xfId="0" applyFont="1" applyFill="1" applyAlignment="1" applyProtection="1">
      <alignment horizontal="right"/>
    </xf>
    <xf numFmtId="0" fontId="36" fillId="0" borderId="0" xfId="1" applyFont="1" applyFill="1" applyAlignment="1" applyProtection="1">
      <alignment horizontal="right" vertical="center"/>
    </xf>
    <xf numFmtId="0" fontId="0" fillId="0" borderId="0" xfId="0" applyAlignment="1">
      <alignment horizontal="left"/>
    </xf>
    <xf numFmtId="0" fontId="3" fillId="0" borderId="0" xfId="0" applyFont="1" applyFill="1" applyProtection="1"/>
    <xf numFmtId="0" fontId="18" fillId="6" borderId="0" xfId="0" applyFont="1" applyFill="1" applyProtection="1"/>
    <xf numFmtId="0" fontId="40" fillId="6" borderId="0" xfId="0" applyFont="1" applyFill="1" applyAlignment="1" applyProtection="1">
      <alignment vertical="center"/>
    </xf>
    <xf numFmtId="0" fontId="40" fillId="2" borderId="0" xfId="0" applyFont="1" applyFill="1" applyAlignment="1" applyProtection="1">
      <alignment vertical="center"/>
    </xf>
    <xf numFmtId="0" fontId="18" fillId="2" borderId="0" xfId="0" applyFont="1" applyFill="1" applyProtection="1"/>
    <xf numFmtId="0" fontId="6" fillId="2" borderId="0" xfId="0" applyFont="1" applyFill="1" applyAlignment="1" applyProtection="1">
      <alignment horizontal="right" vertical="center" wrapText="1"/>
    </xf>
    <xf numFmtId="0" fontId="32" fillId="2" borderId="0" xfId="1" applyFont="1" applyFill="1" applyAlignment="1" applyProtection="1">
      <alignment horizontal="right" vertical="center"/>
    </xf>
    <xf numFmtId="0" fontId="41" fillId="2" borderId="0" xfId="0" applyFont="1" applyFill="1" applyBorder="1" applyProtection="1"/>
    <xf numFmtId="0" fontId="41" fillId="2" borderId="0" xfId="0" applyFont="1" applyFill="1" applyBorder="1" applyAlignment="1" applyProtection="1">
      <alignment horizontal="right" vertical="center"/>
    </xf>
    <xf numFmtId="0" fontId="41" fillId="2" borderId="0" xfId="0" applyFont="1" applyFill="1" applyBorder="1" applyAlignment="1" applyProtection="1">
      <alignment vertical="center"/>
    </xf>
    <xf numFmtId="0" fontId="28" fillId="2" borderId="0" xfId="0" applyFont="1" applyFill="1" applyBorder="1" applyAlignment="1" applyProtection="1">
      <alignment horizontal="right" vertical="center"/>
    </xf>
    <xf numFmtId="0" fontId="31" fillId="7" borderId="0" xfId="0" quotePrefix="1" applyFont="1" applyFill="1" applyAlignment="1">
      <alignment horizontal="left"/>
    </xf>
    <xf numFmtId="0" fontId="31" fillId="7" borderId="0" xfId="0" applyFont="1" applyFill="1"/>
    <xf numFmtId="0" fontId="31" fillId="7" borderId="0" xfId="0" applyFont="1" applyFill="1" applyAlignment="1">
      <alignment horizontal="left"/>
    </xf>
    <xf numFmtId="0" fontId="31" fillId="6" borderId="0" xfId="0" applyFont="1" applyFill="1" applyAlignment="1">
      <alignment horizontal="left"/>
    </xf>
    <xf numFmtId="0" fontId="31" fillId="6" borderId="0" xfId="0" applyFont="1" applyFill="1"/>
    <xf numFmtId="0" fontId="31" fillId="11" borderId="0" xfId="0" applyFont="1" applyFill="1" applyAlignment="1">
      <alignment horizontal="left"/>
    </xf>
    <xf numFmtId="0" fontId="31" fillId="11" borderId="0" xfId="0" applyFont="1" applyFill="1"/>
    <xf numFmtId="0" fontId="42" fillId="0" borderId="0" xfId="0" applyFont="1"/>
    <xf numFmtId="0" fontId="0" fillId="0" borderId="0" xfId="0" applyAlignment="1">
      <alignment horizontal="justify" vertical="center"/>
    </xf>
    <xf numFmtId="0" fontId="31" fillId="0" borderId="0" xfId="0" applyFont="1" applyAlignment="1">
      <alignment horizontal="justify" vertical="center"/>
    </xf>
    <xf numFmtId="0" fontId="44" fillId="0" borderId="0" xfId="0" applyFont="1" applyAlignment="1">
      <alignment horizontal="justify" vertical="center"/>
    </xf>
    <xf numFmtId="0" fontId="12" fillId="0" borderId="0" xfId="0" applyFont="1" applyAlignment="1">
      <alignment horizontal="justify" vertical="center"/>
    </xf>
    <xf numFmtId="0" fontId="43" fillId="0" borderId="0" xfId="0" applyFont="1" applyAlignment="1">
      <alignment horizontal="justify" vertical="center"/>
    </xf>
    <xf numFmtId="0" fontId="0" fillId="0" borderId="0" xfId="0" applyAlignment="1">
      <alignment vertical="center"/>
    </xf>
    <xf numFmtId="0" fontId="2" fillId="0" borderId="0" xfId="0" applyFont="1"/>
    <xf numFmtId="0" fontId="45" fillId="2" borderId="0" xfId="0" applyFont="1" applyFill="1" applyProtection="1"/>
    <xf numFmtId="0" fontId="36" fillId="0" borderId="0" xfId="1" applyFont="1" applyFill="1" applyAlignment="1" applyProtection="1">
      <alignment horizontal="right"/>
    </xf>
    <xf numFmtId="49" fontId="31" fillId="7" borderId="0" xfId="0" quotePrefix="1" applyNumberFormat="1" applyFont="1" applyFill="1" applyAlignment="1">
      <alignment horizontal="left"/>
    </xf>
    <xf numFmtId="0" fontId="13" fillId="2" borderId="0" xfId="0" applyFont="1" applyFill="1" applyAlignment="1" applyProtection="1">
      <alignment horizontal="center" vertical="center" textRotation="90" wrapText="1"/>
    </xf>
    <xf numFmtId="164" fontId="4" fillId="0" borderId="2" xfId="0" applyNumberFormat="1" applyFont="1" applyFill="1" applyBorder="1" applyAlignment="1" applyProtection="1">
      <alignment horizontal="left" vertical="center"/>
      <protection locked="0"/>
    </xf>
    <xf numFmtId="164" fontId="4" fillId="0" borderId="4" xfId="0" applyNumberFormat="1"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31" fillId="4" borderId="5" xfId="0" applyFont="1" applyFill="1" applyBorder="1" applyAlignment="1" applyProtection="1">
      <alignment horizontal="left" vertical="top" wrapText="1"/>
      <protection locked="0"/>
    </xf>
    <xf numFmtId="0" fontId="31" fillId="4" borderId="6" xfId="0" applyFont="1" applyFill="1" applyBorder="1" applyAlignment="1" applyProtection="1">
      <alignment horizontal="left" vertical="top" wrapText="1"/>
      <protection locked="0"/>
    </xf>
    <xf numFmtId="0" fontId="31" fillId="4" borderId="7" xfId="0" applyFont="1" applyFill="1" applyBorder="1" applyAlignment="1" applyProtection="1">
      <alignment horizontal="left" vertical="top" wrapText="1"/>
      <protection locked="0"/>
    </xf>
    <xf numFmtId="0" fontId="31" fillId="4" borderId="8" xfId="0" applyFont="1" applyFill="1" applyBorder="1" applyAlignment="1" applyProtection="1">
      <alignment horizontal="left" vertical="top" wrapText="1"/>
      <protection locked="0"/>
    </xf>
    <xf numFmtId="0" fontId="31" fillId="4" borderId="9" xfId="0" applyFont="1" applyFill="1" applyBorder="1" applyAlignment="1" applyProtection="1">
      <alignment horizontal="left" vertical="top" wrapText="1"/>
      <protection locked="0"/>
    </xf>
    <xf numFmtId="0" fontId="31" fillId="4" borderId="10"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15" fillId="2" borderId="0" xfId="0" applyFont="1" applyFill="1" applyAlignment="1" applyProtection="1">
      <alignment horizontal="center" vertical="center" textRotation="9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7" fillId="0" borderId="2" xfId="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29" fillId="0" borderId="12" xfId="0" applyFont="1" applyFill="1" applyBorder="1" applyAlignment="1" applyProtection="1">
      <alignment horizontal="left" vertical="center"/>
      <protection locked="0"/>
    </xf>
    <xf numFmtId="0" fontId="29" fillId="0" borderId="13" xfId="0" applyFont="1" applyFill="1" applyBorder="1" applyAlignment="1" applyProtection="1">
      <alignment horizontal="left" vertical="center"/>
      <protection locked="0"/>
    </xf>
    <xf numFmtId="0" fontId="29" fillId="0" borderId="14" xfId="0" applyFont="1" applyFill="1" applyBorder="1" applyAlignment="1" applyProtection="1">
      <alignment horizontal="left" vertical="center"/>
      <protection locked="0"/>
    </xf>
    <xf numFmtId="0" fontId="29" fillId="7" borderId="12" xfId="0" quotePrefix="1" applyFont="1" applyFill="1" applyBorder="1" applyAlignment="1" applyProtection="1">
      <alignment horizontal="left" vertical="center"/>
    </xf>
    <xf numFmtId="0" fontId="29" fillId="7" borderId="13" xfId="0" quotePrefix="1" applyFont="1" applyFill="1" applyBorder="1" applyAlignment="1" applyProtection="1">
      <alignment horizontal="left" vertical="center"/>
    </xf>
    <xf numFmtId="0" fontId="29" fillId="7" borderId="14" xfId="0" quotePrefix="1" applyFont="1" applyFill="1" applyBorder="1" applyAlignment="1" applyProtection="1">
      <alignment horizontal="left" vertical="center"/>
    </xf>
    <xf numFmtId="0" fontId="30" fillId="2" borderId="0" xfId="0" applyFont="1" applyFill="1" applyAlignment="1" applyProtection="1">
      <alignment horizontal="left" vertical="top" wrapText="1"/>
    </xf>
    <xf numFmtId="0" fontId="29" fillId="3" borderId="12" xfId="0" applyFont="1" applyFill="1" applyBorder="1" applyAlignment="1" applyProtection="1">
      <alignment horizontal="center" vertical="center"/>
    </xf>
    <xf numFmtId="0" fontId="29" fillId="3" borderId="14" xfId="0" applyFont="1" applyFill="1" applyBorder="1" applyAlignment="1" applyProtection="1">
      <alignment horizontal="center" vertical="center"/>
    </xf>
    <xf numFmtId="0" fontId="39" fillId="2" borderId="0" xfId="0" applyFont="1" applyFill="1" applyAlignment="1" applyProtection="1">
      <alignment horizontal="left" vertical="top" wrapText="1"/>
    </xf>
    <xf numFmtId="0" fontId="30" fillId="2" borderId="0" xfId="0" applyFont="1" applyFill="1" applyAlignment="1" applyProtection="1">
      <alignment vertical="center" wrapText="1"/>
    </xf>
    <xf numFmtId="0" fontId="25" fillId="2" borderId="0" xfId="1" applyFont="1" applyFill="1" applyBorder="1" applyAlignment="1" applyProtection="1">
      <alignment horizontal="center" wrapText="1"/>
    </xf>
    <xf numFmtId="0" fontId="29" fillId="4" borderId="2" xfId="0" applyFont="1" applyFill="1" applyBorder="1" applyAlignment="1" applyProtection="1">
      <alignment horizontal="center" vertical="center"/>
      <protection locked="0"/>
    </xf>
    <xf numFmtId="0" fontId="29" fillId="4" borderId="4" xfId="0" applyFont="1" applyFill="1" applyBorder="1" applyAlignment="1" applyProtection="1">
      <alignment horizontal="center" vertical="center"/>
      <protection locked="0"/>
    </xf>
    <xf numFmtId="0" fontId="29" fillId="4" borderId="2" xfId="0" applyFont="1" applyFill="1" applyBorder="1" applyAlignment="1" applyProtection="1">
      <alignment horizontal="left" vertical="center"/>
      <protection locked="0"/>
    </xf>
    <xf numFmtId="0" fontId="29" fillId="4" borderId="3" xfId="0" applyFont="1" applyFill="1" applyBorder="1" applyAlignment="1" applyProtection="1">
      <alignment horizontal="left" vertical="center"/>
      <protection locked="0"/>
    </xf>
    <xf numFmtId="0" fontId="29" fillId="4" borderId="4" xfId="0" applyFont="1" applyFill="1" applyBorder="1" applyAlignment="1" applyProtection="1">
      <alignment horizontal="left" vertical="center"/>
      <protection locked="0"/>
    </xf>
    <xf numFmtId="0" fontId="41" fillId="2" borderId="0" xfId="0" applyFont="1" applyFill="1" applyBorder="1" applyAlignment="1" applyProtection="1">
      <alignment horizontal="right" vertical="top" wrapText="1"/>
    </xf>
    <xf numFmtId="0" fontId="6" fillId="4" borderId="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9"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center"/>
      <protection locked="0"/>
    </xf>
    <xf numFmtId="0" fontId="29" fillId="0" borderId="3" xfId="0" applyFont="1" applyFill="1" applyBorder="1" applyAlignment="1" applyProtection="1">
      <alignment horizontal="left" vertical="center"/>
      <protection locked="0"/>
    </xf>
    <xf numFmtId="0" fontId="29" fillId="0" borderId="4" xfId="0" applyFont="1" applyFill="1" applyBorder="1" applyAlignment="1" applyProtection="1">
      <alignment horizontal="left" vertical="center"/>
      <protection locked="0"/>
    </xf>
  </cellXfs>
  <cellStyles count="2">
    <cellStyle name="Hyperlink" xfId="1" builtinId="8"/>
    <cellStyle name="Normal" xfId="0" builtinId="0"/>
  </cellStyles>
  <dxfs count="7">
    <dxf>
      <font>
        <b/>
        <i val="0"/>
        <color auto="1"/>
      </font>
      <fill>
        <gradientFill degree="45">
          <stop position="0">
            <color theme="0"/>
          </stop>
          <stop position="1">
            <color theme="7" tint="-0.25098422193060094"/>
          </stop>
        </gradientFill>
      </fill>
    </dxf>
    <dxf>
      <font>
        <b/>
        <i val="0"/>
        <color auto="1"/>
      </font>
      <fill>
        <gradientFill degree="45">
          <stop position="0">
            <color theme="0"/>
          </stop>
          <stop position="1">
            <color theme="2" tint="-0.49803155613879818"/>
          </stop>
        </gradientFill>
      </fill>
    </dxf>
    <dxf>
      <font>
        <b/>
        <i val="0"/>
      </font>
      <fill>
        <gradientFill degree="45">
          <stop position="0">
            <color theme="0"/>
          </stop>
          <stop position="1">
            <color theme="7" tint="0.40000610370189521"/>
          </stop>
        </gradient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7DDF1"/>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1326696</xdr:colOff>
      <xdr:row>0</xdr:row>
      <xdr:rowOff>62918</xdr:rowOff>
    </xdr:from>
    <xdr:to>
      <xdr:col>11</xdr:col>
      <xdr:colOff>85044</xdr:colOff>
      <xdr:row>2</xdr:row>
      <xdr:rowOff>208016</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635016" y="62918"/>
          <a:ext cx="5436796" cy="8841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2400" b="1" i="0" u="none" strike="noStrike">
              <a:solidFill>
                <a:sysClr val="windowText" lastClr="000000"/>
              </a:solidFill>
              <a:effectLst/>
              <a:latin typeface="+mn-lt"/>
              <a:ea typeface="+mn-ea"/>
              <a:cs typeface="Arial" panose="020B0604020202020204" pitchFamily="34" charset="0"/>
            </a:rPr>
            <a:t>GlasGOw Global Activites form </a:t>
          </a:r>
        </a:p>
        <a:p>
          <a:pPr algn="r"/>
          <a:r>
            <a:rPr lang="en-GB" sz="500" b="1" i="0" u="none" strike="noStrike">
              <a:solidFill>
                <a:srgbClr val="002060"/>
              </a:solidFill>
              <a:effectLst/>
              <a:latin typeface="+mn-lt"/>
              <a:ea typeface="+mn-ea"/>
              <a:cs typeface="Arial" panose="020B0604020202020204" pitchFamily="34" charset="0"/>
            </a:rPr>
            <a:t>  </a:t>
          </a:r>
        </a:p>
        <a:p>
          <a:pPr algn="r"/>
          <a:r>
            <a:rPr lang="en-GB" sz="1600" b="0" i="1" u="none" strike="noStrike" baseline="0">
              <a:solidFill>
                <a:sysClr val="windowText" lastClr="000000"/>
              </a:solidFill>
              <a:effectLst/>
              <a:latin typeface="+mn-lt"/>
              <a:ea typeface="+mn-ea"/>
              <a:cs typeface="Arial" panose="020B0604020202020204" pitchFamily="34" charset="0"/>
            </a:rPr>
            <a:t>for </a:t>
          </a:r>
          <a:r>
            <a:rPr lang="en-GB" sz="1800" b="1" i="0" u="none" strike="noStrike" baseline="0">
              <a:solidFill>
                <a:sysClr val="windowText" lastClr="000000"/>
              </a:solidFill>
              <a:effectLst/>
              <a:latin typeface="+mn-lt"/>
              <a:ea typeface="+mn-ea"/>
              <a:cs typeface="Arial" panose="020B0604020202020204" pitchFamily="34" charset="0"/>
            </a:rPr>
            <a:t>College of Social Sciences Final Year Students</a:t>
          </a:r>
          <a:endParaRPr lang="en-GB" sz="1800" b="1" i="0">
            <a:solidFill>
              <a:sysClr val="windowText" lastClr="000000"/>
            </a:solidFill>
            <a:latin typeface="+mn-lt"/>
            <a:cs typeface="Arial" panose="020B0604020202020204" pitchFamily="34" charset="0"/>
          </a:endParaRPr>
        </a:p>
      </xdr:txBody>
    </xdr:sp>
    <xdr:clientData/>
  </xdr:twoCellAnchor>
  <xdr:twoCellAnchor editAs="oneCell">
    <xdr:from>
      <xdr:col>1</xdr:col>
      <xdr:colOff>34912</xdr:colOff>
      <xdr:row>0</xdr:row>
      <xdr:rowOff>58011</xdr:rowOff>
    </xdr:from>
    <xdr:to>
      <xdr:col>3</xdr:col>
      <xdr:colOff>1244789</xdr:colOff>
      <xdr:row>2</xdr:row>
      <xdr:rowOff>54161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91" y="58011"/>
          <a:ext cx="2403009" cy="753138"/>
        </a:xfrm>
        <a:prstGeom prst="rect">
          <a:avLst/>
        </a:prstGeom>
      </xdr:spPr>
    </xdr:pic>
    <xdr:clientData/>
  </xdr:twoCellAnchor>
  <xdr:twoCellAnchor>
    <xdr:from>
      <xdr:col>1</xdr:col>
      <xdr:colOff>125329</xdr:colOff>
      <xdr:row>5</xdr:row>
      <xdr:rowOff>70185</xdr:rowOff>
    </xdr:from>
    <xdr:to>
      <xdr:col>3</xdr:col>
      <xdr:colOff>300788</xdr:colOff>
      <xdr:row>9</xdr:row>
      <xdr:rowOff>0</xdr:rowOff>
    </xdr:to>
    <xdr:sp macro="" textlink="">
      <xdr:nvSpPr>
        <xdr:cNvPr id="2" name="TextBox 1">
          <a:extLst>
            <a:ext uri="{FF2B5EF4-FFF2-40B4-BE49-F238E27FC236}">
              <a16:creationId xmlns:a16="http://schemas.microsoft.com/office/drawing/2014/main" id="{A5AED447-E9E7-4A04-889A-F46156D40F7E}"/>
            </a:ext>
          </a:extLst>
        </xdr:cNvPr>
        <xdr:cNvSpPr txBox="1"/>
      </xdr:nvSpPr>
      <xdr:spPr>
        <a:xfrm>
          <a:off x="155408" y="1779672"/>
          <a:ext cx="1463841" cy="18999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baseline="0">
              <a:solidFill>
                <a:schemeClr val="dk1"/>
              </a:solidFill>
              <a:effectLst/>
              <a:latin typeface="+mn-lt"/>
              <a:ea typeface="+mn-ea"/>
              <a:cs typeface="+mn-cs"/>
            </a:rPr>
            <a:t>Step 1 GO Global</a:t>
          </a:r>
          <a:endParaRPr lang="en-GB" sz="1400">
            <a:effectLst/>
          </a:endParaRPr>
        </a:p>
        <a:p>
          <a:r>
            <a:rPr lang="en-GB" sz="1200" b="1" baseline="0">
              <a:solidFill>
                <a:schemeClr val="dk1"/>
              </a:solidFill>
              <a:effectLst/>
              <a:latin typeface="+mn-lt"/>
              <a:ea typeface="+mn-ea"/>
              <a:cs typeface="+mn-cs"/>
            </a:rPr>
            <a:t> </a:t>
          </a:r>
          <a:endParaRPr lang="en-GB" sz="1200" b="0" i="0" baseline="0">
            <a:solidFill>
              <a:schemeClr val="dk1"/>
            </a:solidFill>
            <a:effectLst/>
            <a:latin typeface="+mn-lt"/>
            <a:ea typeface="+mn-ea"/>
            <a:cs typeface="+mn-cs"/>
          </a:endParaRPr>
        </a:p>
        <a:p>
          <a:r>
            <a:rPr lang="en-GB" sz="1200" b="0" i="0" baseline="0">
              <a:solidFill>
                <a:schemeClr val="dk1"/>
              </a:solidFill>
              <a:effectLst/>
              <a:latin typeface="+mn-lt"/>
              <a:ea typeface="+mn-ea"/>
              <a:cs typeface="+mn-cs"/>
            </a:rPr>
            <a:t>Explore</a:t>
          </a:r>
          <a:endParaRPr lang="en-GB" sz="1200">
            <a:effectLst/>
          </a:endParaRPr>
        </a:p>
        <a:p>
          <a:r>
            <a:rPr lang="en-GB" sz="1200" b="0" i="0" baseline="0">
              <a:solidFill>
                <a:schemeClr val="dk1"/>
              </a:solidFill>
              <a:effectLst/>
              <a:latin typeface="+mn-lt"/>
              <a:ea typeface="+mn-ea"/>
              <a:cs typeface="+mn-cs"/>
            </a:rPr>
            <a:t>Engage</a:t>
          </a:r>
          <a:endParaRPr lang="en-GB" sz="1200">
            <a:effectLst/>
          </a:endParaRPr>
        </a:p>
        <a:p>
          <a:r>
            <a:rPr lang="en-GB" sz="1200" b="0" i="0" baseline="0">
              <a:solidFill>
                <a:schemeClr val="dk1"/>
              </a:solidFill>
              <a:effectLst/>
              <a:latin typeface="+mn-lt"/>
              <a:ea typeface="+mn-ea"/>
              <a:cs typeface="+mn-cs"/>
            </a:rPr>
            <a:t>Exchage </a:t>
          </a:r>
        </a:p>
        <a:p>
          <a:endParaRPr lang="en-GB" sz="1200" b="0" i="0" baseline="0">
            <a:solidFill>
              <a:schemeClr val="dk1"/>
            </a:solidFill>
            <a:effectLst/>
            <a:latin typeface="+mn-lt"/>
            <a:ea typeface="+mn-ea"/>
            <a:cs typeface="+mn-cs"/>
          </a:endParaRPr>
        </a:p>
        <a:p>
          <a:endParaRPr lang="en-GB" sz="1200">
            <a:effectLst/>
          </a:endParaRPr>
        </a:p>
        <a:p>
          <a:endParaRPr lang="en-GB" sz="1100"/>
        </a:p>
      </xdr:txBody>
    </xdr:sp>
    <xdr:clientData/>
  </xdr:twoCellAnchor>
  <xdr:twoCellAnchor>
    <xdr:from>
      <xdr:col>3</xdr:col>
      <xdr:colOff>546435</xdr:colOff>
      <xdr:row>5</xdr:row>
      <xdr:rowOff>60159</xdr:rowOff>
    </xdr:from>
    <xdr:to>
      <xdr:col>6</xdr:col>
      <xdr:colOff>50133</xdr:colOff>
      <xdr:row>9</xdr:row>
      <xdr:rowOff>0</xdr:rowOff>
    </xdr:to>
    <xdr:sp macro="" textlink="">
      <xdr:nvSpPr>
        <xdr:cNvPr id="9" name="TextBox 8">
          <a:extLst>
            <a:ext uri="{FF2B5EF4-FFF2-40B4-BE49-F238E27FC236}">
              <a16:creationId xmlns:a16="http://schemas.microsoft.com/office/drawing/2014/main" id="{570FA448-A1D0-421D-9133-FD4601704753}"/>
            </a:ext>
          </a:extLst>
        </xdr:cNvPr>
        <xdr:cNvSpPr txBox="1"/>
      </xdr:nvSpPr>
      <xdr:spPr>
        <a:xfrm>
          <a:off x="1860599" y="1771794"/>
          <a:ext cx="2103378" cy="1909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400" b="1" baseline="0">
              <a:solidFill>
                <a:schemeClr val="dk1"/>
              </a:solidFill>
              <a:effectLst/>
              <a:latin typeface="+mn-lt"/>
              <a:ea typeface="+mn-ea"/>
              <a:cs typeface="+mn-cs"/>
            </a:rPr>
            <a:t>Step 2 Apply       </a:t>
          </a:r>
          <a:endParaRPr lang="en-GB" sz="1400">
            <a:effectLst/>
          </a:endParaRPr>
        </a:p>
        <a:p>
          <a:r>
            <a:rPr lang="en-GB" sz="1100" b="1" i="0" baseline="0">
              <a:solidFill>
                <a:schemeClr val="dk1"/>
              </a:solidFill>
              <a:effectLst/>
              <a:latin typeface="+mn-lt"/>
              <a:ea typeface="+mn-ea"/>
              <a:cs typeface="+mn-cs"/>
            </a:rPr>
            <a:t> </a:t>
          </a:r>
          <a:endParaRPr lang="en-GB" sz="1100">
            <a:effectLst/>
          </a:endParaRPr>
        </a:p>
        <a:p>
          <a:r>
            <a:rPr lang="en-GB" sz="1200" b="1" i="0" baseline="0">
              <a:solidFill>
                <a:schemeClr val="dk1"/>
              </a:solidFill>
              <a:effectLst/>
              <a:latin typeface="+mn-lt"/>
              <a:ea typeface="+mn-ea"/>
              <a:cs typeface="+mn-cs"/>
            </a:rPr>
            <a:t>a. </a:t>
          </a:r>
          <a:r>
            <a:rPr lang="en-GB" sz="1200" b="0" i="0" baseline="0">
              <a:solidFill>
                <a:schemeClr val="dk1"/>
              </a:solidFill>
              <a:effectLst/>
              <a:latin typeface="+mn-lt"/>
              <a:ea typeface="+mn-ea"/>
              <a:cs typeface="+mn-cs"/>
            </a:rPr>
            <a:t>Add your activites below</a:t>
          </a:r>
          <a:endParaRPr lang="en-GB" sz="1200">
            <a:effectLst/>
            <a:latin typeface="+mn-lt"/>
          </a:endParaRPr>
        </a:p>
        <a:p>
          <a:r>
            <a:rPr lang="en-GB" sz="1200" b="1" i="0" baseline="0">
              <a:solidFill>
                <a:schemeClr val="dk1"/>
              </a:solidFill>
              <a:effectLst/>
              <a:latin typeface="+mn-lt"/>
              <a:ea typeface="+mn-ea"/>
              <a:cs typeface="+mn-cs"/>
            </a:rPr>
            <a:t>b. </a:t>
          </a:r>
          <a:r>
            <a:rPr lang="en-GB" sz="1200" b="0" i="0" baseline="0">
              <a:solidFill>
                <a:schemeClr val="dk1"/>
              </a:solidFill>
              <a:effectLst/>
              <a:latin typeface="+mn-lt"/>
              <a:ea typeface="+mn-ea"/>
              <a:cs typeface="+mn-cs"/>
            </a:rPr>
            <a:t>Prepare evidence document</a:t>
          </a:r>
        </a:p>
        <a:p>
          <a:r>
            <a:rPr lang="en-GB" sz="1200" b="0" i="0" baseline="0">
              <a:solidFill>
                <a:schemeClr val="dk1"/>
              </a:solidFill>
              <a:effectLst/>
              <a:latin typeface="+mn-lt"/>
              <a:ea typeface="+mn-ea"/>
              <a:cs typeface="+mn-cs"/>
            </a:rPr>
            <a:t>    (see Q&amp;A 3,4)</a:t>
          </a:r>
          <a:endParaRPr lang="en-GB" sz="1200">
            <a:effectLst/>
            <a:latin typeface="+mn-lt"/>
          </a:endParaRPr>
        </a:p>
        <a:p>
          <a:r>
            <a:rPr lang="en-GB" sz="1200" b="1" i="0" baseline="0">
              <a:solidFill>
                <a:schemeClr val="dk1"/>
              </a:solidFill>
              <a:effectLst/>
              <a:latin typeface="+mn-lt"/>
              <a:ea typeface="+mn-ea"/>
              <a:cs typeface="+mn-cs"/>
            </a:rPr>
            <a:t>c. </a:t>
          </a:r>
          <a:r>
            <a:rPr lang="en-GB" sz="1200" b="0" i="0" baseline="0">
              <a:solidFill>
                <a:schemeClr val="dk1"/>
              </a:solidFill>
              <a:effectLst/>
              <a:latin typeface="+mn-lt"/>
              <a:ea typeface="+mn-ea"/>
              <a:cs typeface="+mn-cs"/>
            </a:rPr>
            <a:t>Send both to us</a:t>
          </a:r>
          <a:endParaRPr lang="en-GB" sz="1200">
            <a:effectLst/>
            <a:latin typeface="+mn-lt"/>
          </a:endParaRPr>
        </a:p>
        <a:p>
          <a:endParaRPr lang="en-GB" sz="1200">
            <a:latin typeface="+mn-lt"/>
          </a:endParaRPr>
        </a:p>
        <a:p>
          <a:r>
            <a:rPr lang="en-GB" sz="1200">
              <a:latin typeface="+mn-lt"/>
            </a:rPr>
            <a:t>Use your UofG</a:t>
          </a:r>
          <a:r>
            <a:rPr lang="en-GB" sz="1200" baseline="0">
              <a:latin typeface="+mn-lt"/>
            </a:rPr>
            <a:t> </a:t>
          </a:r>
          <a:r>
            <a:rPr lang="en-GB" sz="1200">
              <a:latin typeface="+mn-lt"/>
            </a:rPr>
            <a:t>email </a:t>
          </a:r>
          <a:r>
            <a:rPr lang="en-GB" sz="1200" baseline="0">
              <a:latin typeface="+mn-lt"/>
            </a:rPr>
            <a:t>!</a:t>
          </a:r>
          <a:endParaRPr lang="en-GB" sz="1200">
            <a:latin typeface="+mn-lt"/>
          </a:endParaRPr>
        </a:p>
      </xdr:txBody>
    </xdr:sp>
    <xdr:clientData/>
  </xdr:twoCellAnchor>
  <xdr:twoCellAnchor>
    <xdr:from>
      <xdr:col>6</xdr:col>
      <xdr:colOff>345904</xdr:colOff>
      <xdr:row>5</xdr:row>
      <xdr:rowOff>70183</xdr:rowOff>
    </xdr:from>
    <xdr:to>
      <xdr:col>8</xdr:col>
      <xdr:colOff>25060</xdr:colOff>
      <xdr:row>9</xdr:row>
      <xdr:rowOff>0</xdr:rowOff>
    </xdr:to>
    <xdr:sp macro="" textlink="">
      <xdr:nvSpPr>
        <xdr:cNvPr id="10" name="TextBox 9">
          <a:extLst>
            <a:ext uri="{FF2B5EF4-FFF2-40B4-BE49-F238E27FC236}">
              <a16:creationId xmlns:a16="http://schemas.microsoft.com/office/drawing/2014/main" id="{855C85B7-AB63-4F51-9F2D-051F1477A30A}"/>
            </a:ext>
          </a:extLst>
        </xdr:cNvPr>
        <xdr:cNvSpPr txBox="1"/>
      </xdr:nvSpPr>
      <xdr:spPr>
        <a:xfrm>
          <a:off x="4266193" y="1779670"/>
          <a:ext cx="1754604" cy="1899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400" b="1" baseline="0">
              <a:solidFill>
                <a:schemeClr val="dk1"/>
              </a:solidFill>
              <a:effectLst/>
              <a:latin typeface="+mn-lt"/>
              <a:ea typeface="+mn-ea"/>
              <a:cs typeface="+mn-cs"/>
            </a:rPr>
            <a:t>Step 3 Find out !</a:t>
          </a:r>
          <a:endParaRPr lang="en-GB" sz="1400">
            <a:effectLst/>
          </a:endParaRPr>
        </a:p>
        <a:p>
          <a:r>
            <a:rPr lang="en-GB" sz="1100" b="1" i="0" baseline="0">
              <a:solidFill>
                <a:schemeClr val="dk1"/>
              </a:solidFill>
              <a:effectLst/>
              <a:latin typeface="+mn-lt"/>
              <a:ea typeface="+mn-ea"/>
              <a:cs typeface="+mn-cs"/>
            </a:rPr>
            <a:t> </a:t>
          </a:r>
          <a:endParaRPr lang="en-GB" sz="1100">
            <a:effectLst/>
          </a:endParaRPr>
        </a:p>
        <a:p>
          <a:r>
            <a:rPr lang="en-GB" sz="1200" b="0" i="0" baseline="0">
              <a:solidFill>
                <a:schemeClr val="dk1"/>
              </a:solidFill>
              <a:effectLst/>
              <a:latin typeface="+mn-lt"/>
              <a:ea typeface="+mn-ea"/>
              <a:cs typeface="+mn-cs"/>
            </a:rPr>
            <a:t>If successful, you will receive a provisional award level</a:t>
          </a:r>
        </a:p>
        <a:p>
          <a:r>
            <a:rPr lang="en-GB" sz="1200" b="1" i="0" baseline="0">
              <a:solidFill>
                <a:schemeClr val="dk1"/>
              </a:solidFill>
              <a:effectLst/>
              <a:latin typeface="+mn-lt"/>
              <a:ea typeface="+mn-ea"/>
              <a:cs typeface="+mn-cs"/>
            </a:rPr>
            <a:t>bronze, silver or gold</a:t>
          </a:r>
        </a:p>
        <a:p>
          <a:r>
            <a:rPr lang="en-GB" sz="1200" b="0" i="0" baseline="0">
              <a:solidFill>
                <a:schemeClr val="dk1"/>
              </a:solidFill>
              <a:effectLst/>
              <a:latin typeface="+mn-lt"/>
              <a:ea typeface="+mn-ea"/>
              <a:cs typeface="+mn-cs"/>
            </a:rPr>
            <a:t>within 1 month</a:t>
          </a:r>
          <a:endParaRPr lang="en-GB" sz="1200" b="0">
            <a:effectLst/>
          </a:endParaRPr>
        </a:p>
        <a:p>
          <a:endParaRPr lang="en-GB" sz="1100"/>
        </a:p>
      </xdr:txBody>
    </xdr:sp>
    <xdr:clientData/>
  </xdr:twoCellAnchor>
  <xdr:twoCellAnchor>
    <xdr:from>
      <xdr:col>8</xdr:col>
      <xdr:colOff>354502</xdr:colOff>
      <xdr:row>5</xdr:row>
      <xdr:rowOff>65171</xdr:rowOff>
    </xdr:from>
    <xdr:to>
      <xdr:col>10</xdr:col>
      <xdr:colOff>556460</xdr:colOff>
      <xdr:row>8</xdr:row>
      <xdr:rowOff>305803</xdr:rowOff>
    </xdr:to>
    <xdr:sp macro="" textlink="">
      <xdr:nvSpPr>
        <xdr:cNvPr id="11" name="TextBox 10">
          <a:extLst>
            <a:ext uri="{FF2B5EF4-FFF2-40B4-BE49-F238E27FC236}">
              <a16:creationId xmlns:a16="http://schemas.microsoft.com/office/drawing/2014/main" id="{1D556586-A97B-4CE4-93F7-3A496D63FFDB}"/>
            </a:ext>
          </a:extLst>
        </xdr:cNvPr>
        <xdr:cNvSpPr txBox="1"/>
      </xdr:nvSpPr>
      <xdr:spPr>
        <a:xfrm>
          <a:off x="6341645" y="1776806"/>
          <a:ext cx="1559092" cy="1894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400" b="1" baseline="0">
              <a:solidFill>
                <a:schemeClr val="dk1"/>
              </a:solidFill>
              <a:effectLst/>
              <a:latin typeface="+mn-lt"/>
              <a:ea typeface="+mn-ea"/>
              <a:cs typeface="+mn-cs"/>
            </a:rPr>
            <a:t>Step 4 Award </a:t>
          </a:r>
        </a:p>
        <a:p>
          <a:pPr eaLnBrk="1" fontAlgn="auto" latinLnBrk="0" hangingPunct="1"/>
          <a:endParaRPr lang="en-GB" sz="1100" b="1" i="0" baseline="0">
            <a:solidFill>
              <a:schemeClr val="dk1"/>
            </a:solidFill>
            <a:effectLst/>
            <a:latin typeface="+mn-lt"/>
            <a:ea typeface="+mn-ea"/>
            <a:cs typeface="+mn-cs"/>
          </a:endParaRPr>
        </a:p>
        <a:p>
          <a:r>
            <a:rPr lang="en-GB" sz="1200">
              <a:effectLst/>
              <a:latin typeface="+mn-lt"/>
            </a:rPr>
            <a:t>Your final award will be confirmed</a:t>
          </a:r>
          <a:r>
            <a:rPr lang="en-GB" sz="1200" baseline="0">
              <a:effectLst/>
              <a:latin typeface="+mn-lt"/>
            </a:rPr>
            <a:t> </a:t>
          </a:r>
          <a:r>
            <a:rPr lang="en-GB" sz="1200">
              <a:effectLst/>
              <a:latin typeface="+mn-lt"/>
            </a:rPr>
            <a:t>before graduation in June</a:t>
          </a:r>
        </a:p>
        <a:p>
          <a:endParaRPr lang="en-GB" sz="1100" b="0" i="0" baseline="0">
            <a:solidFill>
              <a:schemeClr val="dk1"/>
            </a:solidFill>
            <a:effectLst/>
            <a:latin typeface="+mn-lt"/>
            <a:ea typeface="+mn-ea"/>
            <a:cs typeface="+mn-cs"/>
          </a:endParaRPr>
        </a:p>
        <a:p>
          <a:endParaRPr lang="en-GB" sz="1100" b="0" i="0" baseline="0">
            <a:solidFill>
              <a:schemeClr val="dk1"/>
            </a:solidFill>
            <a:effectLst/>
            <a:latin typeface="+mn-lt"/>
            <a:ea typeface="+mn-ea"/>
            <a:cs typeface="+mn-cs"/>
          </a:endParaRPr>
        </a:p>
        <a:p>
          <a:endParaRPr lang="en-GB" sz="1100"/>
        </a:p>
      </xdr:txBody>
    </xdr:sp>
    <xdr:clientData/>
  </xdr:twoCellAnchor>
  <xdr:oneCellAnchor>
    <xdr:from>
      <xdr:col>9</xdr:col>
      <xdr:colOff>350346</xdr:colOff>
      <xdr:row>15</xdr:row>
      <xdr:rowOff>197067</xdr:rowOff>
    </xdr:from>
    <xdr:ext cx="1001767" cy="700690"/>
    <xdr:sp macro="" textlink="">
      <xdr:nvSpPr>
        <xdr:cNvPr id="4" name="TextBox 3">
          <a:extLst>
            <a:ext uri="{FF2B5EF4-FFF2-40B4-BE49-F238E27FC236}">
              <a16:creationId xmlns:a16="http://schemas.microsoft.com/office/drawing/2014/main" id="{71F10DCD-F4EC-4C96-A675-758325D2A6DC}"/>
            </a:ext>
          </a:extLst>
        </xdr:cNvPr>
        <xdr:cNvSpPr txBox="1"/>
      </xdr:nvSpPr>
      <xdr:spPr>
        <a:xfrm>
          <a:off x="6897415" y="5118318"/>
          <a:ext cx="1001767" cy="70069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t>  75+  Bronze</a:t>
          </a:r>
        </a:p>
        <a:p>
          <a:r>
            <a:rPr lang="en-GB" sz="1100" baseline="0"/>
            <a:t>150+  Silver</a:t>
          </a:r>
        </a:p>
        <a:p>
          <a:r>
            <a:rPr lang="en-GB" sz="1100" baseline="0"/>
            <a:t>200+  Gold</a:t>
          </a:r>
        </a:p>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csci-goglobal@glasgow.ac.uk" TargetMode="External"/><Relationship Id="rId1" Type="http://schemas.openxmlformats.org/officeDocument/2006/relationships/hyperlink" Target="http://www.gla.ac.uk/socialsciences/glasgowgloba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310"/>
  <sheetViews>
    <sheetView showGridLines="0" tabSelected="1" topLeftCell="A31" zoomScale="87" zoomScaleNormal="87" workbookViewId="0">
      <selection activeCell="K71" sqref="K71"/>
    </sheetView>
  </sheetViews>
  <sheetFormatPr defaultColWidth="9.140625" defaultRowHeight="15" x14ac:dyDescent="0.25"/>
  <cols>
    <col min="1" max="1" width="0.42578125" style="18" customWidth="1"/>
    <col min="2" max="2" width="4.42578125" style="18" customWidth="1"/>
    <col min="3" max="3" width="13.5703125" style="18" customWidth="1"/>
    <col min="4" max="4" width="25.140625" style="18" customWidth="1"/>
    <col min="5" max="5" width="2.85546875" style="18" customWidth="1"/>
    <col min="6" max="6" width="8.42578125" style="18" customWidth="1"/>
    <col min="7" max="7" width="24.5703125" style="18" customWidth="1"/>
    <col min="8" max="8" width="4.42578125" style="18" customWidth="1"/>
    <col min="9" max="9" width="8" style="18" customWidth="1"/>
    <col min="10" max="10" width="11" style="18" customWidth="1"/>
    <col min="11" max="11" width="9.140625" style="18"/>
    <col min="12" max="12" width="1.42578125" style="18" customWidth="1"/>
    <col min="13" max="16384" width="9.140625" style="18"/>
  </cols>
  <sheetData>
    <row r="2" spans="1:12" ht="43.9" customHeight="1" x14ac:dyDescent="0.5">
      <c r="K2" s="19"/>
    </row>
    <row r="3" spans="1:12" s="65" customFormat="1" ht="34.5" customHeight="1" x14ac:dyDescent="0.35">
      <c r="F3" s="79"/>
      <c r="G3" s="79"/>
      <c r="H3" s="79"/>
      <c r="I3" s="79"/>
      <c r="J3" s="79"/>
      <c r="K3" s="109" t="s">
        <v>349</v>
      </c>
      <c r="L3" s="80"/>
    </row>
    <row r="4" spans="1:12" s="65" customFormat="1" ht="6" customHeight="1" x14ac:dyDescent="0.25">
      <c r="F4" s="79"/>
      <c r="G4" s="79"/>
      <c r="H4" s="79"/>
      <c r="I4" s="79"/>
      <c r="J4" s="79"/>
      <c r="K4" s="109"/>
      <c r="L4" s="80"/>
    </row>
    <row r="5" spans="1:12" ht="33" customHeight="1" x14ac:dyDescent="0.25">
      <c r="B5" s="20" t="s">
        <v>388</v>
      </c>
      <c r="C5" s="21"/>
      <c r="D5" s="21"/>
      <c r="E5" s="21"/>
      <c r="F5" s="66"/>
      <c r="G5" s="66"/>
      <c r="H5" s="66"/>
      <c r="I5" s="66"/>
      <c r="J5" s="66"/>
      <c r="K5" s="88" t="s">
        <v>367</v>
      </c>
      <c r="L5" s="22"/>
    </row>
    <row r="6" spans="1:12" ht="43.5" customHeight="1" x14ac:dyDescent="0.25">
      <c r="B6" s="22"/>
      <c r="C6" s="22"/>
      <c r="D6" s="22"/>
      <c r="E6" s="22"/>
      <c r="F6" s="22"/>
      <c r="G6" s="22"/>
      <c r="H6" s="22"/>
      <c r="I6" s="22"/>
      <c r="J6" s="22"/>
      <c r="K6" s="23"/>
      <c r="L6" s="22"/>
    </row>
    <row r="7" spans="1:12" ht="43.5" customHeight="1" x14ac:dyDescent="0.4">
      <c r="B7" s="22"/>
      <c r="C7" s="22"/>
      <c r="D7" s="108" t="s">
        <v>368</v>
      </c>
      <c r="E7" s="22"/>
      <c r="F7" s="22"/>
      <c r="G7" s="108" t="s">
        <v>368</v>
      </c>
      <c r="H7" s="22"/>
      <c r="I7" s="108" t="s">
        <v>368</v>
      </c>
      <c r="J7" s="22"/>
      <c r="K7" s="24"/>
      <c r="L7" s="22"/>
    </row>
    <row r="8" spans="1:12" ht="43.5" customHeight="1" x14ac:dyDescent="0.25">
      <c r="B8" s="22"/>
      <c r="C8" s="22"/>
      <c r="D8" s="22"/>
      <c r="E8" s="22"/>
      <c r="F8" s="22"/>
      <c r="G8" s="22"/>
      <c r="H8" s="22"/>
      <c r="I8" s="22"/>
      <c r="J8" s="22"/>
      <c r="K8" s="22"/>
      <c r="L8" s="22"/>
    </row>
    <row r="9" spans="1:12" ht="24.75" customHeight="1" x14ac:dyDescent="0.25">
      <c r="B9" s="22"/>
      <c r="C9" s="22"/>
      <c r="D9" s="22"/>
      <c r="E9" s="22"/>
      <c r="F9" s="22"/>
      <c r="G9" s="22"/>
      <c r="H9" s="22"/>
      <c r="I9" s="22"/>
      <c r="J9" s="22"/>
      <c r="K9" s="22"/>
      <c r="L9" s="22"/>
    </row>
    <row r="10" spans="1:12" ht="10.9" customHeight="1" x14ac:dyDescent="0.25">
      <c r="B10" s="22"/>
      <c r="C10" s="22"/>
      <c r="D10" s="22"/>
      <c r="E10" s="22"/>
      <c r="F10" s="22"/>
      <c r="G10" s="22"/>
      <c r="H10" s="22"/>
      <c r="I10" s="22"/>
      <c r="J10" s="22"/>
      <c r="K10" s="22"/>
      <c r="L10" s="22"/>
    </row>
    <row r="11" spans="1:12" ht="26.65" customHeight="1" x14ac:dyDescent="0.25">
      <c r="A11" s="25"/>
      <c r="B11" s="25"/>
      <c r="C11" s="25"/>
      <c r="D11" s="76"/>
      <c r="E11" s="76"/>
      <c r="F11" s="77"/>
      <c r="G11" s="77"/>
      <c r="H11" s="77"/>
      <c r="I11" s="77"/>
      <c r="J11" s="77"/>
      <c r="K11" s="78" t="s">
        <v>387</v>
      </c>
      <c r="L11" s="25"/>
    </row>
    <row r="12" spans="1:12" s="25" customFormat="1" ht="5.25" customHeight="1" x14ac:dyDescent="0.5">
      <c r="K12" s="26"/>
    </row>
    <row r="13" spans="1:12" ht="23.25" customHeight="1" x14ac:dyDescent="0.25">
      <c r="A13" s="67"/>
      <c r="B13" s="20" t="s">
        <v>37</v>
      </c>
      <c r="C13" s="68"/>
      <c r="D13" s="68"/>
      <c r="E13" s="68"/>
      <c r="F13" s="68"/>
      <c r="G13" s="68"/>
      <c r="H13" s="68"/>
      <c r="I13" s="68"/>
      <c r="J13" s="68"/>
      <c r="K13" s="68"/>
      <c r="L13" s="27"/>
    </row>
    <row r="14" spans="1:12" ht="25.15" customHeight="1" x14ac:dyDescent="0.25">
      <c r="A14" s="67"/>
      <c r="B14" s="89"/>
      <c r="C14" s="90" t="s">
        <v>345</v>
      </c>
      <c r="D14" s="134"/>
      <c r="E14" s="135"/>
      <c r="F14" s="136"/>
      <c r="G14" s="90" t="s">
        <v>342</v>
      </c>
      <c r="H14" s="148"/>
      <c r="I14" s="149"/>
      <c r="J14" s="150"/>
      <c r="K14" s="70"/>
      <c r="L14" s="28"/>
    </row>
    <row r="15" spans="1:12" ht="7.5" customHeight="1" x14ac:dyDescent="0.25">
      <c r="A15" s="67"/>
      <c r="B15" s="89"/>
      <c r="C15" s="91"/>
      <c r="D15" s="69"/>
      <c r="E15" s="69"/>
      <c r="F15" s="69"/>
      <c r="G15" s="90"/>
      <c r="H15" s="69"/>
      <c r="I15" s="69"/>
      <c r="J15" s="70"/>
      <c r="K15" s="70"/>
      <c r="L15" s="28"/>
    </row>
    <row r="16" spans="1:12" ht="30.75" customHeight="1" x14ac:dyDescent="0.25">
      <c r="A16" s="67"/>
      <c r="B16" s="151" t="s">
        <v>386</v>
      </c>
      <c r="C16" s="151"/>
      <c r="D16" s="158"/>
      <c r="E16" s="159"/>
      <c r="F16" s="160"/>
      <c r="G16" s="90" t="s">
        <v>343</v>
      </c>
      <c r="H16" s="146"/>
      <c r="I16" s="147"/>
      <c r="J16" s="70"/>
      <c r="K16" s="70"/>
      <c r="L16" s="28"/>
    </row>
    <row r="17" spans="1:16" ht="6" customHeight="1" x14ac:dyDescent="0.25">
      <c r="A17" s="67"/>
      <c r="B17" s="151"/>
      <c r="C17" s="151"/>
      <c r="D17" s="71"/>
      <c r="E17" s="71"/>
      <c r="F17" s="71"/>
      <c r="G17" s="89"/>
      <c r="H17" s="71"/>
      <c r="I17" s="71"/>
      <c r="J17" s="145"/>
      <c r="K17" s="145"/>
      <c r="L17" s="28"/>
    </row>
    <row r="18" spans="1:16" ht="24" customHeight="1" x14ac:dyDescent="0.25">
      <c r="A18" s="67"/>
      <c r="B18" s="89"/>
      <c r="C18" s="92" t="s">
        <v>346</v>
      </c>
      <c r="D18" s="137" t="str">
        <f>VLOOKUP(H18,L!$D:$E,2)</f>
        <v xml:space="preserve">Not yet reached, keep adding </v>
      </c>
      <c r="E18" s="138"/>
      <c r="F18" s="139"/>
      <c r="G18" s="90" t="s">
        <v>344</v>
      </c>
      <c r="H18" s="141">
        <f>IF(ISNA(K38+K54+K71+K88+K105+K121+K138+K155+K172+K188+K205+K222+K239+K255+K272+K289+K308), “”, SUM(K38+K54+K71+K88+K105+K121+K138+K155+K172+K188+K205+K222+K239+K255+K272+K289+K308))</f>
        <v>0</v>
      </c>
      <c r="I18" s="142"/>
      <c r="J18" s="145"/>
      <c r="K18" s="145"/>
      <c r="L18" s="28"/>
    </row>
    <row r="19" spans="1:16" ht="5.25" customHeight="1" x14ac:dyDescent="0.25">
      <c r="B19" s="27"/>
      <c r="C19" s="29"/>
      <c r="D19" s="27"/>
      <c r="E19" s="27"/>
      <c r="F19" s="27"/>
      <c r="G19" s="27"/>
      <c r="H19" s="27"/>
      <c r="I19" s="27"/>
      <c r="J19" s="27"/>
      <c r="K19" s="27"/>
      <c r="L19" s="27"/>
    </row>
    <row r="20" spans="1:16" ht="15" customHeight="1" x14ac:dyDescent="0.25">
      <c r="B20" s="31" t="s">
        <v>341</v>
      </c>
      <c r="C20" s="22"/>
      <c r="D20" s="22"/>
      <c r="E20" s="22"/>
      <c r="F20" s="22"/>
      <c r="G20" s="22"/>
      <c r="H20" s="22"/>
      <c r="I20" s="22"/>
      <c r="J20" s="22"/>
      <c r="K20" s="22"/>
      <c r="L20" s="22"/>
    </row>
    <row r="21" spans="1:16" ht="3.75" customHeight="1" x14ac:dyDescent="0.25">
      <c r="B21" s="22"/>
      <c r="C21" s="22"/>
      <c r="D21" s="22"/>
      <c r="E21" s="22"/>
      <c r="F21" s="22"/>
      <c r="G21" s="22"/>
      <c r="H21" s="22"/>
      <c r="I21" s="22"/>
      <c r="J21" s="22"/>
      <c r="K21" s="22"/>
      <c r="L21" s="22"/>
    </row>
    <row r="22" spans="1:16" s="64" customFormat="1" ht="20.25" customHeight="1" x14ac:dyDescent="0.25">
      <c r="B22" s="63"/>
      <c r="C22" s="32">
        <v>1</v>
      </c>
      <c r="D22" s="72" t="s">
        <v>396</v>
      </c>
      <c r="E22" s="72"/>
      <c r="F22" s="72"/>
      <c r="G22" s="72"/>
      <c r="H22" s="72"/>
      <c r="I22" s="72"/>
      <c r="J22" s="72"/>
      <c r="K22" s="72"/>
      <c r="L22" s="63"/>
      <c r="P22" s="18"/>
    </row>
    <row r="23" spans="1:16" ht="17.45" customHeight="1" x14ac:dyDescent="0.25">
      <c r="B23" s="22"/>
      <c r="C23" s="32">
        <v>2</v>
      </c>
      <c r="D23" s="140" t="s">
        <v>362</v>
      </c>
      <c r="E23" s="140"/>
      <c r="F23" s="140"/>
      <c r="G23" s="140"/>
      <c r="H23" s="140"/>
      <c r="I23" s="140"/>
      <c r="J23" s="140"/>
      <c r="K23" s="140"/>
      <c r="L23" s="22"/>
      <c r="P23" s="64"/>
    </row>
    <row r="24" spans="1:16" ht="20.25" customHeight="1" x14ac:dyDescent="0.25">
      <c r="B24" s="22"/>
      <c r="C24" s="74"/>
      <c r="D24" s="140"/>
      <c r="E24" s="140"/>
      <c r="F24" s="140"/>
      <c r="G24" s="140"/>
      <c r="H24" s="140"/>
      <c r="I24" s="140"/>
      <c r="J24" s="140"/>
      <c r="K24" s="140"/>
      <c r="L24" s="22"/>
    </row>
    <row r="25" spans="1:16" ht="28.9" customHeight="1" x14ac:dyDescent="0.25">
      <c r="B25" s="22"/>
      <c r="C25" s="74">
        <v>3</v>
      </c>
      <c r="D25" s="140" t="s">
        <v>363</v>
      </c>
      <c r="E25" s="140"/>
      <c r="F25" s="140"/>
      <c r="G25" s="140"/>
      <c r="H25" s="140"/>
      <c r="I25" s="140"/>
      <c r="J25" s="140"/>
      <c r="K25" s="140"/>
      <c r="L25" s="22"/>
    </row>
    <row r="26" spans="1:16" ht="13.9" customHeight="1" x14ac:dyDescent="0.25">
      <c r="B26" s="22"/>
      <c r="C26" s="33"/>
      <c r="D26" s="140"/>
      <c r="E26" s="140"/>
      <c r="F26" s="140"/>
      <c r="G26" s="140"/>
      <c r="H26" s="140"/>
      <c r="I26" s="140"/>
      <c r="J26" s="140"/>
      <c r="K26" s="140"/>
      <c r="L26" s="22"/>
    </row>
    <row r="27" spans="1:16" ht="20.45" customHeight="1" x14ac:dyDescent="0.25">
      <c r="B27" s="31" t="s">
        <v>347</v>
      </c>
      <c r="C27" s="22"/>
      <c r="D27" s="73"/>
      <c r="E27" s="73"/>
      <c r="F27" s="73"/>
      <c r="G27" s="73"/>
      <c r="H27" s="73"/>
      <c r="I27" s="73"/>
      <c r="J27" s="73"/>
      <c r="K27" s="73"/>
      <c r="L27" s="22"/>
    </row>
    <row r="28" spans="1:16" ht="20.45" customHeight="1" x14ac:dyDescent="0.25">
      <c r="B28" s="22"/>
      <c r="C28" s="75" t="s">
        <v>339</v>
      </c>
      <c r="D28" s="144" t="s">
        <v>70</v>
      </c>
      <c r="E28" s="144"/>
      <c r="F28" s="144"/>
      <c r="G28" s="144"/>
      <c r="H28" s="144"/>
      <c r="I28" s="144"/>
      <c r="J28" s="144"/>
      <c r="K28" s="144"/>
      <c r="L28" s="22"/>
    </row>
    <row r="29" spans="1:16" ht="15" customHeight="1" x14ac:dyDescent="0.25">
      <c r="B29" s="22"/>
      <c r="C29" s="22"/>
      <c r="D29" s="144"/>
      <c r="E29" s="144"/>
      <c r="F29" s="144"/>
      <c r="G29" s="144"/>
      <c r="H29" s="144"/>
      <c r="I29" s="144"/>
      <c r="J29" s="144"/>
      <c r="K29" s="144"/>
      <c r="L29" s="22"/>
    </row>
    <row r="30" spans="1:16" ht="3.75" customHeight="1" x14ac:dyDescent="0.25">
      <c r="B30" s="22"/>
      <c r="C30" s="22"/>
      <c r="D30" s="22"/>
      <c r="E30" s="22"/>
      <c r="F30" s="22"/>
      <c r="G30" s="22"/>
      <c r="H30" s="22"/>
      <c r="I30" s="22"/>
      <c r="J30" s="22"/>
      <c r="K30" s="22"/>
      <c r="L30" s="22"/>
    </row>
    <row r="31" spans="1:16" ht="54" customHeight="1" x14ac:dyDescent="0.25">
      <c r="B31" s="140" t="s">
        <v>361</v>
      </c>
      <c r="C31" s="140"/>
      <c r="D31" s="140"/>
      <c r="E31" s="140"/>
      <c r="F31" s="140"/>
      <c r="G31" s="140"/>
      <c r="H31" s="140"/>
      <c r="I31" s="140"/>
      <c r="J31" s="140"/>
      <c r="K31" s="140"/>
      <c r="L31" s="22"/>
    </row>
    <row r="32" spans="1:16" ht="65.25" customHeight="1" x14ac:dyDescent="0.25">
      <c r="B32" s="140" t="s">
        <v>348</v>
      </c>
      <c r="C32" s="140"/>
      <c r="D32" s="140"/>
      <c r="E32" s="140"/>
      <c r="F32" s="140"/>
      <c r="G32" s="140"/>
      <c r="H32" s="140"/>
      <c r="I32" s="140"/>
      <c r="J32" s="140"/>
      <c r="K32" s="140"/>
      <c r="L32" s="22"/>
    </row>
    <row r="33" spans="1:16" ht="12.4" customHeight="1" x14ac:dyDescent="0.25">
      <c r="B33" s="143" t="s">
        <v>69</v>
      </c>
      <c r="C33" s="143"/>
      <c r="D33" s="143"/>
      <c r="E33" s="143"/>
      <c r="F33" s="143"/>
      <c r="G33" s="143"/>
      <c r="H33" s="143"/>
      <c r="I33" s="143"/>
      <c r="J33" s="143"/>
      <c r="K33" s="143"/>
      <c r="L33" s="22"/>
    </row>
    <row r="34" spans="1:16" ht="5.25" customHeight="1" x14ac:dyDescent="0.25">
      <c r="B34" s="22"/>
      <c r="C34" s="22"/>
      <c r="D34" s="22"/>
      <c r="E34" s="22"/>
      <c r="F34" s="22"/>
      <c r="G34" s="22"/>
      <c r="H34" s="22"/>
      <c r="I34" s="22"/>
      <c r="J34" s="22"/>
      <c r="K34" s="22"/>
      <c r="L34" s="22"/>
    </row>
    <row r="35" spans="1:16" ht="9" customHeight="1" x14ac:dyDescent="0.25"/>
    <row r="36" spans="1:16" ht="18" customHeight="1" x14ac:dyDescent="0.25">
      <c r="B36" s="34" t="s">
        <v>61</v>
      </c>
      <c r="C36" s="22"/>
      <c r="D36" s="22"/>
      <c r="E36" s="22"/>
      <c r="F36" s="22"/>
      <c r="G36" s="22"/>
      <c r="H36" s="22"/>
      <c r="I36" s="22"/>
      <c r="J36" s="22"/>
      <c r="K36" s="22"/>
      <c r="L36" s="22"/>
    </row>
    <row r="37" spans="1:16" s="25" customFormat="1" ht="6" customHeight="1" x14ac:dyDescent="0.25">
      <c r="B37" s="35"/>
      <c r="C37" s="22"/>
      <c r="D37" s="22"/>
      <c r="E37" s="22"/>
      <c r="F37" s="22"/>
      <c r="G37" s="22"/>
      <c r="H37" s="22"/>
      <c r="I37" s="22"/>
      <c r="J37" s="22"/>
      <c r="K37" s="22"/>
      <c r="L37" s="22"/>
      <c r="P37" s="18"/>
    </row>
    <row r="38" spans="1:16" ht="18" customHeight="1" x14ac:dyDescent="0.25">
      <c r="B38" s="36"/>
      <c r="C38" s="116" t="s">
        <v>80</v>
      </c>
      <c r="D38" s="117"/>
      <c r="E38" s="117"/>
      <c r="F38" s="117"/>
      <c r="G38" s="117"/>
      <c r="H38" s="117"/>
      <c r="I38" s="118"/>
      <c r="J38" s="37" t="s">
        <v>6</v>
      </c>
      <c r="K38" s="38">
        <f>IF(ISNA(VLOOKUP(C38,'activity list'!$H$1:$I$33,2)), 0,VLOOKUP(C38,'activity list'!$H$1:$I$33,2))</f>
        <v>0</v>
      </c>
      <c r="L38" s="22"/>
      <c r="P38" s="25"/>
    </row>
    <row r="39" spans="1:16" ht="16.5" customHeight="1" x14ac:dyDescent="0.25">
      <c r="B39" s="39"/>
      <c r="C39" s="119"/>
      <c r="D39" s="120"/>
      <c r="E39" s="120"/>
      <c r="F39" s="120"/>
      <c r="G39" s="120"/>
      <c r="H39" s="120"/>
      <c r="I39" s="121"/>
      <c r="J39" s="37"/>
      <c r="K39" s="37"/>
      <c r="L39" s="22"/>
    </row>
    <row r="40" spans="1:16" ht="6" customHeight="1" x14ac:dyDescent="0.25">
      <c r="B40" s="40"/>
      <c r="C40" s="40"/>
      <c r="D40" s="40"/>
      <c r="E40" s="40"/>
      <c r="F40" s="40"/>
      <c r="G40" s="40"/>
      <c r="H40" s="40"/>
      <c r="I40" s="40"/>
      <c r="J40" s="40"/>
      <c r="K40" s="40"/>
      <c r="L40" s="22"/>
    </row>
    <row r="41" spans="1:16" ht="29.25" customHeight="1" x14ac:dyDescent="0.25">
      <c r="B41" s="111" t="s">
        <v>65</v>
      </c>
      <c r="C41" s="41" t="s">
        <v>9</v>
      </c>
      <c r="D41" s="53"/>
      <c r="E41" s="42"/>
      <c r="F41" s="41" t="s">
        <v>60</v>
      </c>
      <c r="G41" s="53"/>
      <c r="H41" s="42"/>
      <c r="I41" s="43" t="s">
        <v>3</v>
      </c>
      <c r="J41" s="112"/>
      <c r="K41" s="113"/>
      <c r="L41" s="22"/>
    </row>
    <row r="42" spans="1:16" ht="8.65" customHeight="1" x14ac:dyDescent="0.25">
      <c r="B42" s="111"/>
      <c r="C42" s="42"/>
      <c r="D42" s="40"/>
      <c r="E42" s="42"/>
      <c r="F42" s="42"/>
      <c r="G42" s="40"/>
      <c r="H42" s="42"/>
      <c r="I42" s="42"/>
      <c r="J42" s="40"/>
      <c r="K42" s="40"/>
      <c r="L42" s="22"/>
    </row>
    <row r="43" spans="1:16" ht="2.25" customHeight="1" x14ac:dyDescent="0.25">
      <c r="B43" s="44"/>
      <c r="C43" s="42"/>
      <c r="D43" s="40"/>
      <c r="E43" s="42"/>
      <c r="F43" s="42"/>
      <c r="G43" s="40"/>
      <c r="H43" s="42"/>
      <c r="I43" s="42"/>
      <c r="J43" s="40"/>
      <c r="K43" s="40"/>
      <c r="L43" s="22"/>
    </row>
    <row r="44" spans="1:16" ht="25.5" customHeight="1" x14ac:dyDescent="0.25">
      <c r="B44" s="111" t="s">
        <v>66</v>
      </c>
      <c r="C44" s="41" t="s">
        <v>7</v>
      </c>
      <c r="D44" s="54"/>
      <c r="E44" s="42"/>
      <c r="F44" s="41" t="s">
        <v>4</v>
      </c>
      <c r="G44" s="54"/>
      <c r="H44" s="42"/>
      <c r="I44" s="43" t="s">
        <v>58</v>
      </c>
      <c r="J44" s="114"/>
      <c r="K44" s="115"/>
      <c r="L44" s="22"/>
    </row>
    <row r="45" spans="1:16" ht="18.75" customHeight="1" x14ac:dyDescent="0.25">
      <c r="B45" s="111"/>
      <c r="C45" s="42"/>
      <c r="D45" s="40"/>
      <c r="E45" s="40"/>
      <c r="F45" s="45"/>
      <c r="G45" s="40"/>
      <c r="H45" s="40"/>
      <c r="I45" s="40"/>
      <c r="J45" s="40"/>
      <c r="K45" s="40"/>
      <c r="L45" s="22"/>
    </row>
    <row r="46" spans="1:16" x14ac:dyDescent="0.25">
      <c r="A46" s="46"/>
      <c r="B46" s="111" t="s">
        <v>67</v>
      </c>
      <c r="C46" s="47" t="s">
        <v>5</v>
      </c>
      <c r="D46" s="122"/>
      <c r="E46" s="123"/>
      <c r="F46" s="123"/>
      <c r="G46" s="123"/>
      <c r="H46" s="123"/>
      <c r="I46" s="123"/>
      <c r="J46" s="123"/>
      <c r="K46" s="124"/>
      <c r="L46" s="22"/>
    </row>
    <row r="47" spans="1:16" ht="26.25" customHeight="1" x14ac:dyDescent="0.25">
      <c r="B47" s="111"/>
      <c r="C47" s="42"/>
      <c r="D47" s="125"/>
      <c r="E47" s="126"/>
      <c r="F47" s="126"/>
      <c r="G47" s="126"/>
      <c r="H47" s="126"/>
      <c r="I47" s="126"/>
      <c r="J47" s="126"/>
      <c r="K47" s="127"/>
      <c r="L47" s="22"/>
    </row>
    <row r="48" spans="1:16" ht="4.5" customHeight="1" x14ac:dyDescent="0.25">
      <c r="B48" s="48"/>
      <c r="C48" s="40"/>
      <c r="D48" s="30"/>
      <c r="E48" s="30"/>
      <c r="F48" s="30"/>
      <c r="G48" s="30"/>
      <c r="H48" s="30"/>
      <c r="I48" s="30"/>
      <c r="J48" s="30"/>
      <c r="K48" s="30"/>
      <c r="L48" s="22"/>
    </row>
    <row r="49" spans="1:12" ht="15" customHeight="1" x14ac:dyDescent="0.25">
      <c r="B49" s="128" t="s">
        <v>68</v>
      </c>
      <c r="C49" s="49" t="s">
        <v>81</v>
      </c>
      <c r="D49" s="40"/>
      <c r="E49" s="40"/>
      <c r="F49" s="40"/>
      <c r="G49" s="40"/>
      <c r="H49" s="40"/>
      <c r="I49" s="40"/>
      <c r="J49" s="40"/>
      <c r="K49" s="40"/>
      <c r="L49" s="22"/>
    </row>
    <row r="50" spans="1:12" ht="19.5" customHeight="1" x14ac:dyDescent="0.25">
      <c r="B50" s="128"/>
      <c r="C50" s="41" t="s">
        <v>64</v>
      </c>
      <c r="D50" s="129"/>
      <c r="E50" s="130"/>
      <c r="F50" s="131"/>
      <c r="G50" s="43" t="s">
        <v>62</v>
      </c>
      <c r="H50" s="129"/>
      <c r="I50" s="130"/>
      <c r="J50" s="130"/>
      <c r="K50" s="131"/>
      <c r="L50" s="22"/>
    </row>
    <row r="51" spans="1:12" ht="4.5" customHeight="1" x14ac:dyDescent="0.25">
      <c r="B51" s="128"/>
      <c r="C51" s="42"/>
      <c r="D51" s="40"/>
      <c r="E51" s="40"/>
      <c r="F51" s="40"/>
      <c r="G51" s="45"/>
      <c r="H51" s="43"/>
      <c r="I51" s="50"/>
      <c r="J51" s="30"/>
      <c r="K51" s="30"/>
      <c r="L51" s="22"/>
    </row>
    <row r="52" spans="1:12" ht="24" customHeight="1" x14ac:dyDescent="0.25">
      <c r="B52" s="128"/>
      <c r="C52" s="41" t="s">
        <v>8</v>
      </c>
      <c r="D52" s="129"/>
      <c r="E52" s="130"/>
      <c r="F52" s="131"/>
      <c r="G52" s="43" t="s">
        <v>63</v>
      </c>
      <c r="H52" s="132"/>
      <c r="I52" s="133"/>
      <c r="J52" s="133"/>
      <c r="K52" s="115"/>
      <c r="L52" s="22"/>
    </row>
    <row r="53" spans="1:12" ht="7.5" customHeight="1" x14ac:dyDescent="0.25">
      <c r="A53" s="22"/>
      <c r="B53" s="22"/>
      <c r="C53" s="22"/>
      <c r="D53" s="22"/>
      <c r="E53" s="22"/>
      <c r="F53" s="22"/>
      <c r="G53" s="22"/>
      <c r="H53" s="22"/>
      <c r="I53" s="22"/>
      <c r="J53" s="22"/>
      <c r="K53" s="22"/>
      <c r="L53" s="22"/>
    </row>
    <row r="54" spans="1:12" ht="18" customHeight="1" x14ac:dyDescent="0.25">
      <c r="B54" s="36"/>
      <c r="C54" s="116" t="s">
        <v>80</v>
      </c>
      <c r="D54" s="117"/>
      <c r="E54" s="117"/>
      <c r="F54" s="117"/>
      <c r="G54" s="117"/>
      <c r="H54" s="117"/>
      <c r="I54" s="118"/>
      <c r="J54" s="37" t="s">
        <v>6</v>
      </c>
      <c r="K54" s="38">
        <f>IF(ISNA(VLOOKUP(C54,'activity list'!$H$1:$I$33,2)), 0,VLOOKUP(C54,'activity list'!$H$1:$I$33,2))</f>
        <v>0</v>
      </c>
      <c r="L54" s="22"/>
    </row>
    <row r="55" spans="1:12" ht="16.5" customHeight="1" x14ac:dyDescent="0.25">
      <c r="B55" s="39"/>
      <c r="C55" s="119"/>
      <c r="D55" s="120"/>
      <c r="E55" s="120"/>
      <c r="F55" s="120"/>
      <c r="G55" s="120"/>
      <c r="H55" s="120"/>
      <c r="I55" s="121"/>
      <c r="J55" s="37"/>
      <c r="K55" s="37"/>
      <c r="L55" s="22"/>
    </row>
    <row r="56" spans="1:12" ht="4.1500000000000004" customHeight="1" x14ac:dyDescent="0.25">
      <c r="B56" s="40"/>
      <c r="C56" s="40"/>
      <c r="D56" s="40"/>
      <c r="E56" s="40"/>
      <c r="F56" s="40"/>
      <c r="G56" s="40"/>
      <c r="H56" s="40"/>
      <c r="I56" s="40"/>
      <c r="J56" s="40"/>
      <c r="K56" s="40"/>
      <c r="L56" s="22"/>
    </row>
    <row r="57" spans="1:12" ht="22.5" customHeight="1" x14ac:dyDescent="0.25">
      <c r="B57" s="111" t="s">
        <v>65</v>
      </c>
      <c r="C57" s="41" t="s">
        <v>9</v>
      </c>
      <c r="D57" s="53"/>
      <c r="E57" s="42"/>
      <c r="F57" s="41" t="s">
        <v>60</v>
      </c>
      <c r="G57" s="53"/>
      <c r="H57" s="51"/>
      <c r="I57" s="43" t="s">
        <v>3</v>
      </c>
      <c r="J57" s="112"/>
      <c r="K57" s="113"/>
      <c r="L57" s="22"/>
    </row>
    <row r="58" spans="1:12" ht="15.75" x14ac:dyDescent="0.25">
      <c r="B58" s="111"/>
      <c r="C58" s="42"/>
      <c r="D58" s="40"/>
      <c r="E58" s="42"/>
      <c r="F58" s="42"/>
      <c r="G58" s="40"/>
      <c r="H58" s="51"/>
      <c r="I58" s="42"/>
      <c r="J58" s="40"/>
      <c r="K58" s="40"/>
      <c r="L58" s="22"/>
    </row>
    <row r="59" spans="1:12" ht="5.25" customHeight="1" x14ac:dyDescent="0.25">
      <c r="B59" s="44"/>
      <c r="C59" s="42"/>
      <c r="D59" s="40"/>
      <c r="E59" s="42"/>
      <c r="F59" s="42"/>
      <c r="G59" s="40"/>
      <c r="H59" s="51"/>
      <c r="I59" s="42"/>
      <c r="J59" s="40"/>
      <c r="K59" s="40"/>
      <c r="L59" s="22"/>
    </row>
    <row r="60" spans="1:12" ht="30" customHeight="1" x14ac:dyDescent="0.25">
      <c r="B60" s="111" t="s">
        <v>66</v>
      </c>
      <c r="C60" s="41" t="s">
        <v>7</v>
      </c>
      <c r="D60" s="54"/>
      <c r="E60" s="42"/>
      <c r="F60" s="41" t="s">
        <v>4</v>
      </c>
      <c r="G60" s="54"/>
      <c r="H60" s="51"/>
      <c r="I60" s="43" t="s">
        <v>58</v>
      </c>
      <c r="J60" s="114"/>
      <c r="K60" s="115"/>
      <c r="L60" s="22"/>
    </row>
    <row r="61" spans="1:12" ht="13.9" customHeight="1" x14ac:dyDescent="0.25">
      <c r="B61" s="111"/>
      <c r="C61" s="42"/>
      <c r="D61" s="40"/>
      <c r="E61" s="40"/>
      <c r="F61" s="45"/>
      <c r="G61" s="40"/>
      <c r="H61" s="40"/>
      <c r="I61" s="40"/>
      <c r="J61" s="40"/>
      <c r="K61" s="40"/>
      <c r="L61" s="22"/>
    </row>
    <row r="62" spans="1:12" ht="21" customHeight="1" x14ac:dyDescent="0.25">
      <c r="B62" s="111" t="s">
        <v>67</v>
      </c>
      <c r="C62" s="47" t="s">
        <v>5</v>
      </c>
      <c r="D62" s="122"/>
      <c r="E62" s="123"/>
      <c r="F62" s="123"/>
      <c r="G62" s="123"/>
      <c r="H62" s="123"/>
      <c r="I62" s="123"/>
      <c r="J62" s="123"/>
      <c r="K62" s="124"/>
      <c r="L62" s="22"/>
    </row>
    <row r="63" spans="1:12" ht="18.75" customHeight="1" x14ac:dyDescent="0.25">
      <c r="B63" s="111"/>
      <c r="C63" s="42"/>
      <c r="D63" s="125"/>
      <c r="E63" s="126"/>
      <c r="F63" s="126"/>
      <c r="G63" s="126"/>
      <c r="H63" s="126"/>
      <c r="I63" s="126"/>
      <c r="J63" s="126"/>
      <c r="K63" s="127"/>
      <c r="L63" s="22"/>
    </row>
    <row r="64" spans="1:12" ht="4.9000000000000004" customHeight="1" x14ac:dyDescent="0.25">
      <c r="B64" s="48"/>
      <c r="C64" s="40"/>
      <c r="D64" s="30"/>
      <c r="E64" s="30"/>
      <c r="F64" s="30"/>
      <c r="G64" s="30"/>
      <c r="H64" s="30"/>
      <c r="I64" s="30"/>
      <c r="J64" s="30"/>
      <c r="K64" s="30"/>
      <c r="L64" s="22"/>
    </row>
    <row r="65" spans="2:12" ht="15" customHeight="1" x14ac:dyDescent="0.25">
      <c r="B65" s="128" t="s">
        <v>68</v>
      </c>
      <c r="C65" s="49" t="s">
        <v>81</v>
      </c>
      <c r="D65" s="40"/>
      <c r="E65" s="40"/>
      <c r="F65" s="40"/>
      <c r="G65" s="40"/>
      <c r="H65" s="40"/>
      <c r="I65" s="40"/>
      <c r="J65" s="40"/>
      <c r="K65" s="40"/>
      <c r="L65" s="22"/>
    </row>
    <row r="66" spans="2:12" ht="20.25" customHeight="1" x14ac:dyDescent="0.25">
      <c r="B66" s="128"/>
      <c r="C66" s="41" t="s">
        <v>64</v>
      </c>
      <c r="D66" s="129"/>
      <c r="E66" s="130"/>
      <c r="F66" s="131"/>
      <c r="G66" s="43" t="s">
        <v>62</v>
      </c>
      <c r="H66" s="129"/>
      <c r="I66" s="130"/>
      <c r="J66" s="130"/>
      <c r="K66" s="131"/>
      <c r="L66" s="22"/>
    </row>
    <row r="67" spans="2:12" ht="6.75" customHeight="1" x14ac:dyDescent="0.25">
      <c r="B67" s="128"/>
      <c r="C67" s="42"/>
      <c r="D67" s="40"/>
      <c r="E67" s="40"/>
      <c r="F67" s="40"/>
      <c r="G67" s="45"/>
      <c r="H67" s="43"/>
      <c r="I67" s="50"/>
      <c r="J67" s="30"/>
      <c r="K67" s="30"/>
      <c r="L67" s="22"/>
    </row>
    <row r="68" spans="2:12" ht="21.75" customHeight="1" x14ac:dyDescent="0.25">
      <c r="B68" s="128"/>
      <c r="C68" s="41" t="s">
        <v>8</v>
      </c>
      <c r="D68" s="129"/>
      <c r="E68" s="130"/>
      <c r="F68" s="131"/>
      <c r="G68" s="43" t="s">
        <v>63</v>
      </c>
      <c r="H68" s="132"/>
      <c r="I68" s="133"/>
      <c r="J68" s="133"/>
      <c r="K68" s="115"/>
      <c r="L68" s="22"/>
    </row>
    <row r="69" spans="2:12" ht="5.25" customHeight="1" x14ac:dyDescent="0.25">
      <c r="B69" s="40"/>
      <c r="C69" s="40"/>
      <c r="D69" s="40"/>
      <c r="E69" s="40"/>
      <c r="F69" s="40"/>
      <c r="G69" s="40"/>
      <c r="H69" s="40"/>
      <c r="I69" s="40"/>
      <c r="J69" s="40"/>
      <c r="K69" s="40"/>
      <c r="L69" s="22"/>
    </row>
    <row r="70" spans="2:12" ht="4.5" customHeight="1" x14ac:dyDescent="0.25"/>
    <row r="71" spans="2:12" ht="18" customHeight="1" x14ac:dyDescent="0.25">
      <c r="B71" s="36"/>
      <c r="C71" s="116" t="s">
        <v>80</v>
      </c>
      <c r="D71" s="117"/>
      <c r="E71" s="117"/>
      <c r="F71" s="117"/>
      <c r="G71" s="117"/>
      <c r="H71" s="117"/>
      <c r="I71" s="118"/>
      <c r="J71" s="37" t="s">
        <v>6</v>
      </c>
      <c r="K71" s="38">
        <f>IF(ISNA(VLOOKUP(C71,'activity list'!$H$1:$I$33,2)), 0,VLOOKUP(C71,'activity list'!$H$1:$I$33,2))</f>
        <v>0</v>
      </c>
      <c r="L71" s="22"/>
    </row>
    <row r="72" spans="2:12" ht="16.5" customHeight="1" x14ac:dyDescent="0.25">
      <c r="B72" s="39"/>
      <c r="C72" s="119"/>
      <c r="D72" s="120"/>
      <c r="E72" s="120"/>
      <c r="F72" s="120"/>
      <c r="G72" s="120"/>
      <c r="H72" s="120"/>
      <c r="I72" s="121"/>
      <c r="J72" s="37"/>
      <c r="K72" s="37"/>
      <c r="L72" s="22"/>
    </row>
    <row r="73" spans="2:12" ht="6.75" customHeight="1" x14ac:dyDescent="0.25">
      <c r="B73" s="40"/>
      <c r="C73" s="40"/>
      <c r="D73" s="40"/>
      <c r="E73" s="40"/>
      <c r="F73" s="40"/>
      <c r="G73" s="40"/>
      <c r="H73" s="40"/>
      <c r="I73" s="40"/>
      <c r="J73" s="40"/>
      <c r="K73" s="40"/>
      <c r="L73" s="22"/>
    </row>
    <row r="74" spans="2:12" ht="28.5" customHeight="1" x14ac:dyDescent="0.25">
      <c r="B74" s="111" t="s">
        <v>65</v>
      </c>
      <c r="C74" s="41" t="s">
        <v>9</v>
      </c>
      <c r="D74" s="53"/>
      <c r="E74" s="42"/>
      <c r="F74" s="41" t="s">
        <v>60</v>
      </c>
      <c r="G74" s="53"/>
      <c r="H74" s="51"/>
      <c r="I74" s="52" t="s">
        <v>3</v>
      </c>
      <c r="J74" s="112"/>
      <c r="K74" s="113"/>
      <c r="L74" s="22"/>
    </row>
    <row r="75" spans="2:12" ht="28.5" customHeight="1" x14ac:dyDescent="0.25">
      <c r="B75" s="111"/>
      <c r="C75" s="42"/>
      <c r="D75" s="40"/>
      <c r="E75" s="42"/>
      <c r="F75" s="42"/>
      <c r="G75" s="40"/>
      <c r="H75" s="51"/>
      <c r="I75" s="51"/>
      <c r="J75" s="40"/>
      <c r="K75" s="40"/>
      <c r="L75" s="22"/>
    </row>
    <row r="76" spans="2:12" ht="6" customHeight="1" x14ac:dyDescent="0.25">
      <c r="B76" s="44"/>
      <c r="C76" s="42"/>
      <c r="D76" s="40"/>
      <c r="E76" s="42"/>
      <c r="F76" s="42"/>
      <c r="G76" s="40"/>
      <c r="H76" s="51"/>
      <c r="I76" s="51"/>
      <c r="J76" s="40"/>
      <c r="K76" s="40"/>
      <c r="L76" s="22"/>
    </row>
    <row r="77" spans="2:12" ht="28.15" customHeight="1" x14ac:dyDescent="0.25">
      <c r="B77" s="111" t="s">
        <v>66</v>
      </c>
      <c r="C77" s="41" t="s">
        <v>7</v>
      </c>
      <c r="D77" s="54"/>
      <c r="E77" s="42"/>
      <c r="F77" s="41" t="s">
        <v>4</v>
      </c>
      <c r="G77" s="54"/>
      <c r="H77" s="51"/>
      <c r="I77" s="52" t="s">
        <v>58</v>
      </c>
      <c r="J77" s="114"/>
      <c r="K77" s="115"/>
      <c r="L77" s="22"/>
    </row>
    <row r="78" spans="2:12" ht="12.75" customHeight="1" x14ac:dyDescent="0.25">
      <c r="B78" s="111"/>
      <c r="C78" s="42"/>
      <c r="D78" s="40"/>
      <c r="E78" s="40"/>
      <c r="F78" s="45"/>
      <c r="G78" s="40"/>
      <c r="H78" s="40"/>
      <c r="I78" s="40"/>
      <c r="J78" s="40"/>
      <c r="K78" s="40"/>
      <c r="L78" s="22"/>
    </row>
    <row r="79" spans="2:12" ht="18" customHeight="1" x14ac:dyDescent="0.25">
      <c r="B79" s="111" t="s">
        <v>67</v>
      </c>
      <c r="C79" s="47" t="s">
        <v>5</v>
      </c>
      <c r="D79" s="122"/>
      <c r="E79" s="123"/>
      <c r="F79" s="123"/>
      <c r="G79" s="123"/>
      <c r="H79" s="123"/>
      <c r="I79" s="123"/>
      <c r="J79" s="123"/>
      <c r="K79" s="124"/>
      <c r="L79" s="22"/>
    </row>
    <row r="80" spans="2:12" ht="18.75" customHeight="1" x14ac:dyDescent="0.25">
      <c r="B80" s="111"/>
      <c r="C80" s="42"/>
      <c r="D80" s="125"/>
      <c r="E80" s="126"/>
      <c r="F80" s="126"/>
      <c r="G80" s="126"/>
      <c r="H80" s="126"/>
      <c r="I80" s="126"/>
      <c r="J80" s="126"/>
      <c r="K80" s="127"/>
      <c r="L80" s="22"/>
    </row>
    <row r="81" spans="2:12" ht="5.25" customHeight="1" x14ac:dyDescent="0.25">
      <c r="B81" s="48"/>
      <c r="C81" s="40"/>
      <c r="D81" s="30"/>
      <c r="E81" s="30"/>
      <c r="F81" s="30"/>
      <c r="G81" s="30"/>
      <c r="H81" s="30"/>
      <c r="I81" s="30"/>
      <c r="J81" s="30"/>
      <c r="K81" s="30"/>
      <c r="L81" s="22"/>
    </row>
    <row r="82" spans="2:12" ht="15" customHeight="1" x14ac:dyDescent="0.25">
      <c r="B82" s="128" t="s">
        <v>68</v>
      </c>
      <c r="C82" s="49" t="s">
        <v>81</v>
      </c>
      <c r="D82" s="40"/>
      <c r="E82" s="40"/>
      <c r="F82" s="40"/>
      <c r="G82" s="40"/>
      <c r="H82" s="40"/>
      <c r="I82" s="40"/>
      <c r="J82" s="40"/>
      <c r="K82" s="40"/>
      <c r="L82" s="22"/>
    </row>
    <row r="83" spans="2:12" ht="21.75" customHeight="1" x14ac:dyDescent="0.25">
      <c r="B83" s="128"/>
      <c r="C83" s="41" t="s">
        <v>64</v>
      </c>
      <c r="D83" s="129"/>
      <c r="E83" s="130"/>
      <c r="F83" s="131"/>
      <c r="G83" s="43" t="s">
        <v>62</v>
      </c>
      <c r="H83" s="129"/>
      <c r="I83" s="130"/>
      <c r="J83" s="130"/>
      <c r="K83" s="131"/>
      <c r="L83" s="22"/>
    </row>
    <row r="84" spans="2:12" ht="6.75" customHeight="1" x14ac:dyDescent="0.25">
      <c r="B84" s="128"/>
      <c r="C84" s="42"/>
      <c r="D84" s="40"/>
      <c r="E84" s="40"/>
      <c r="F84" s="40"/>
      <c r="G84" s="45"/>
      <c r="H84" s="43"/>
      <c r="I84" s="50"/>
      <c r="J84" s="30"/>
      <c r="K84" s="30"/>
      <c r="L84" s="22"/>
    </row>
    <row r="85" spans="2:12" ht="20.25" customHeight="1" x14ac:dyDescent="0.25">
      <c r="B85" s="128"/>
      <c r="C85" s="41" t="s">
        <v>8</v>
      </c>
      <c r="D85" s="129"/>
      <c r="E85" s="130"/>
      <c r="F85" s="131"/>
      <c r="G85" s="43" t="s">
        <v>63</v>
      </c>
      <c r="H85" s="132"/>
      <c r="I85" s="133"/>
      <c r="J85" s="133"/>
      <c r="K85" s="115"/>
      <c r="L85" s="22"/>
    </row>
    <row r="86" spans="2:12" ht="9" customHeight="1" x14ac:dyDescent="0.25">
      <c r="B86" s="40"/>
      <c r="C86" s="40"/>
      <c r="D86" s="40"/>
      <c r="E86" s="40"/>
      <c r="F86" s="40"/>
      <c r="G86" s="40"/>
      <c r="H86" s="40"/>
      <c r="I86" s="40"/>
      <c r="J86" s="40"/>
      <c r="K86" s="40"/>
      <c r="L86" s="22"/>
    </row>
    <row r="87" spans="2:12" ht="6" customHeight="1" x14ac:dyDescent="0.25"/>
    <row r="88" spans="2:12" ht="18" customHeight="1" x14ac:dyDescent="0.25">
      <c r="B88" s="36"/>
      <c r="C88" s="116" t="s">
        <v>80</v>
      </c>
      <c r="D88" s="117"/>
      <c r="E88" s="117"/>
      <c r="F88" s="117"/>
      <c r="G88" s="117"/>
      <c r="H88" s="117"/>
      <c r="I88" s="118"/>
      <c r="J88" s="37" t="s">
        <v>6</v>
      </c>
      <c r="K88" s="38">
        <f>IF(ISNA(VLOOKUP(C88,'activity list'!$H$1:$I$33,2)), 0,VLOOKUP(C88,'activity list'!$H$1:$I$33,2))</f>
        <v>0</v>
      </c>
      <c r="L88" s="22"/>
    </row>
    <row r="89" spans="2:12" ht="16.5" customHeight="1" x14ac:dyDescent="0.25">
      <c r="B89" s="39"/>
      <c r="C89" s="119"/>
      <c r="D89" s="120"/>
      <c r="E89" s="120"/>
      <c r="F89" s="120"/>
      <c r="G89" s="120"/>
      <c r="H89" s="120"/>
      <c r="I89" s="121"/>
      <c r="J89" s="37"/>
      <c r="K89" s="37"/>
      <c r="L89" s="22"/>
    </row>
    <row r="90" spans="2:12" ht="9" customHeight="1" x14ac:dyDescent="0.25">
      <c r="B90" s="40"/>
      <c r="C90" s="40"/>
      <c r="D90" s="40"/>
      <c r="E90" s="40"/>
      <c r="F90" s="40"/>
      <c r="G90" s="40"/>
      <c r="H90" s="40"/>
      <c r="I90" s="40"/>
      <c r="J90" s="40"/>
      <c r="K90" s="40"/>
      <c r="L90" s="22"/>
    </row>
    <row r="91" spans="2:12" ht="21.75" customHeight="1" x14ac:dyDescent="0.25">
      <c r="B91" s="111" t="s">
        <v>65</v>
      </c>
      <c r="C91" s="41" t="s">
        <v>9</v>
      </c>
      <c r="D91" s="53"/>
      <c r="E91" s="42"/>
      <c r="F91" s="41" t="s">
        <v>60</v>
      </c>
      <c r="G91" s="53"/>
      <c r="H91" s="51"/>
      <c r="I91" s="43" t="s">
        <v>3</v>
      </c>
      <c r="J91" s="112"/>
      <c r="K91" s="113"/>
      <c r="L91" s="22"/>
    </row>
    <row r="92" spans="2:12" ht="15.75" x14ac:dyDescent="0.25">
      <c r="B92" s="111"/>
      <c r="C92" s="42"/>
      <c r="D92" s="40"/>
      <c r="E92" s="42"/>
      <c r="F92" s="42"/>
      <c r="G92" s="40"/>
      <c r="H92" s="51"/>
      <c r="I92" s="42"/>
      <c r="J92" s="40"/>
      <c r="K92" s="40"/>
      <c r="L92" s="22"/>
    </row>
    <row r="93" spans="2:12" ht="3.75" customHeight="1" x14ac:dyDescent="0.25">
      <c r="B93" s="44"/>
      <c r="C93" s="42"/>
      <c r="D93" s="40"/>
      <c r="E93" s="42"/>
      <c r="F93" s="42"/>
      <c r="G93" s="40"/>
      <c r="H93" s="51"/>
      <c r="I93" s="42"/>
      <c r="J93" s="40"/>
      <c r="K93" s="40"/>
      <c r="L93" s="22"/>
    </row>
    <row r="94" spans="2:12" ht="23.25" customHeight="1" x14ac:dyDescent="0.25">
      <c r="B94" s="111" t="s">
        <v>66</v>
      </c>
      <c r="C94" s="41" t="s">
        <v>7</v>
      </c>
      <c r="D94" s="54"/>
      <c r="E94" s="42"/>
      <c r="F94" s="41" t="s">
        <v>4</v>
      </c>
      <c r="G94" s="54"/>
      <c r="H94" s="51"/>
      <c r="I94" s="43" t="s">
        <v>58</v>
      </c>
      <c r="J94" s="114"/>
      <c r="K94" s="115"/>
      <c r="L94" s="22"/>
    </row>
    <row r="95" spans="2:12" ht="21.75" customHeight="1" x14ac:dyDescent="0.25">
      <c r="B95" s="111"/>
      <c r="C95" s="42"/>
      <c r="D95" s="40"/>
      <c r="E95" s="40"/>
      <c r="F95" s="45"/>
      <c r="G95" s="40"/>
      <c r="H95" s="40"/>
      <c r="I95" s="40"/>
      <c r="J95" s="40"/>
      <c r="K95" s="40"/>
      <c r="L95" s="22"/>
    </row>
    <row r="96" spans="2:12" ht="15" customHeight="1" x14ac:dyDescent="0.25">
      <c r="B96" s="111" t="s">
        <v>67</v>
      </c>
      <c r="C96" s="47" t="s">
        <v>5</v>
      </c>
      <c r="D96" s="122"/>
      <c r="E96" s="123"/>
      <c r="F96" s="123"/>
      <c r="G96" s="123"/>
      <c r="H96" s="123"/>
      <c r="I96" s="123"/>
      <c r="J96" s="123"/>
      <c r="K96" s="124"/>
      <c r="L96" s="22"/>
    </row>
    <row r="97" spans="2:12" ht="23.25" customHeight="1" x14ac:dyDescent="0.25">
      <c r="B97" s="111"/>
      <c r="C97" s="42"/>
      <c r="D97" s="125"/>
      <c r="E97" s="126"/>
      <c r="F97" s="126"/>
      <c r="G97" s="126"/>
      <c r="H97" s="126"/>
      <c r="I97" s="126"/>
      <c r="J97" s="126"/>
      <c r="K97" s="127"/>
      <c r="L97" s="22"/>
    </row>
    <row r="98" spans="2:12" ht="6" customHeight="1" x14ac:dyDescent="0.25">
      <c r="B98" s="48"/>
      <c r="C98" s="40"/>
      <c r="D98" s="30"/>
      <c r="E98" s="30"/>
      <c r="F98" s="30"/>
      <c r="G98" s="30"/>
      <c r="H98" s="30"/>
      <c r="I98" s="30"/>
      <c r="J98" s="30"/>
      <c r="K98" s="30"/>
      <c r="L98" s="22"/>
    </row>
    <row r="99" spans="2:12" ht="15" customHeight="1" x14ac:dyDescent="0.25">
      <c r="B99" s="128" t="s">
        <v>68</v>
      </c>
      <c r="C99" s="49" t="s">
        <v>81</v>
      </c>
      <c r="D99" s="40"/>
      <c r="E99" s="40"/>
      <c r="F99" s="40"/>
      <c r="G99" s="40"/>
      <c r="H99" s="40"/>
      <c r="I99" s="40"/>
      <c r="J99" s="40"/>
      <c r="K99" s="40"/>
      <c r="L99" s="22"/>
    </row>
    <row r="100" spans="2:12" ht="19.5" customHeight="1" x14ac:dyDescent="0.25">
      <c r="B100" s="128"/>
      <c r="C100" s="41" t="s">
        <v>64</v>
      </c>
      <c r="D100" s="129"/>
      <c r="E100" s="130"/>
      <c r="F100" s="131"/>
      <c r="G100" s="43" t="s">
        <v>62</v>
      </c>
      <c r="H100" s="129"/>
      <c r="I100" s="130"/>
      <c r="J100" s="130"/>
      <c r="K100" s="131"/>
      <c r="L100" s="22"/>
    </row>
    <row r="101" spans="2:12" ht="6" customHeight="1" x14ac:dyDescent="0.25">
      <c r="B101" s="128"/>
      <c r="C101" s="42"/>
      <c r="D101" s="40"/>
      <c r="E101" s="40"/>
      <c r="F101" s="40"/>
      <c r="G101" s="45"/>
      <c r="H101" s="43"/>
      <c r="I101" s="50"/>
      <c r="J101" s="30"/>
      <c r="K101" s="30"/>
      <c r="L101" s="22"/>
    </row>
    <row r="102" spans="2:12" ht="18.75" customHeight="1" x14ac:dyDescent="0.25">
      <c r="B102" s="128"/>
      <c r="C102" s="41" t="s">
        <v>8</v>
      </c>
      <c r="D102" s="129"/>
      <c r="E102" s="130"/>
      <c r="F102" s="131"/>
      <c r="G102" s="43" t="s">
        <v>63</v>
      </c>
      <c r="H102" s="132"/>
      <c r="I102" s="133"/>
      <c r="J102" s="133"/>
      <c r="K102" s="115"/>
      <c r="L102" s="22"/>
    </row>
    <row r="103" spans="2:12" ht="6.75" customHeight="1" x14ac:dyDescent="0.25">
      <c r="B103" s="40"/>
      <c r="C103" s="40"/>
      <c r="D103" s="40"/>
      <c r="E103" s="40"/>
      <c r="F103" s="40"/>
      <c r="G103" s="40"/>
      <c r="H103" s="40"/>
      <c r="I103" s="40"/>
      <c r="J103" s="40"/>
      <c r="K103" s="40"/>
      <c r="L103" s="22"/>
    </row>
    <row r="104" spans="2:12" ht="6" customHeight="1" x14ac:dyDescent="0.25"/>
    <row r="105" spans="2:12" ht="18" customHeight="1" x14ac:dyDescent="0.25">
      <c r="B105" s="36"/>
      <c r="C105" s="116" t="s">
        <v>80</v>
      </c>
      <c r="D105" s="117"/>
      <c r="E105" s="117"/>
      <c r="F105" s="117"/>
      <c r="G105" s="117"/>
      <c r="H105" s="117"/>
      <c r="I105" s="118"/>
      <c r="J105" s="37" t="s">
        <v>6</v>
      </c>
      <c r="K105" s="38">
        <f>IF(ISNA(VLOOKUP(C105,'activity list'!$H$1:$I$33,2)), 0,VLOOKUP(C105,'activity list'!$H$1:$I$33,2))</f>
        <v>0</v>
      </c>
      <c r="L105" s="22"/>
    </row>
    <row r="106" spans="2:12" ht="16.5" customHeight="1" x14ac:dyDescent="0.25">
      <c r="B106" s="39"/>
      <c r="C106" s="119"/>
      <c r="D106" s="120"/>
      <c r="E106" s="120"/>
      <c r="F106" s="120"/>
      <c r="G106" s="120"/>
      <c r="H106" s="120"/>
      <c r="I106" s="121"/>
      <c r="J106" s="37"/>
      <c r="K106" s="37"/>
      <c r="L106" s="22"/>
    </row>
    <row r="107" spans="2:12" ht="6" customHeight="1" x14ac:dyDescent="0.25">
      <c r="B107" s="40"/>
      <c r="C107" s="40"/>
      <c r="D107" s="40"/>
      <c r="E107" s="40"/>
      <c r="F107" s="40"/>
      <c r="G107" s="40"/>
      <c r="H107" s="40"/>
      <c r="I107" s="40"/>
      <c r="J107" s="40"/>
      <c r="K107" s="40"/>
      <c r="L107" s="22"/>
    </row>
    <row r="108" spans="2:12" ht="28.9" customHeight="1" x14ac:dyDescent="0.25">
      <c r="B108" s="111" t="s">
        <v>65</v>
      </c>
      <c r="C108" s="41" t="s">
        <v>9</v>
      </c>
      <c r="D108" s="53"/>
      <c r="E108" s="42"/>
      <c r="F108" s="41" t="s">
        <v>60</v>
      </c>
      <c r="G108" s="53"/>
      <c r="H108" s="51"/>
      <c r="I108" s="43" t="s">
        <v>3</v>
      </c>
      <c r="J108" s="112"/>
      <c r="K108" s="113"/>
      <c r="L108" s="22"/>
    </row>
    <row r="109" spans="2:12" ht="15.75" x14ac:dyDescent="0.25">
      <c r="B109" s="111"/>
      <c r="C109" s="42"/>
      <c r="D109" s="40"/>
      <c r="E109" s="42"/>
      <c r="F109" s="42"/>
      <c r="G109" s="40"/>
      <c r="H109" s="51"/>
      <c r="I109" s="42"/>
      <c r="J109" s="40"/>
      <c r="K109" s="40"/>
      <c r="L109" s="22"/>
    </row>
    <row r="110" spans="2:12" ht="2.25" customHeight="1" x14ac:dyDescent="0.25">
      <c r="B110" s="44"/>
      <c r="C110" s="42"/>
      <c r="D110" s="40"/>
      <c r="E110" s="42"/>
      <c r="F110" s="42"/>
      <c r="G110" s="40"/>
      <c r="H110" s="51"/>
      <c r="I110" s="42"/>
      <c r="J110" s="40"/>
      <c r="K110" s="40"/>
      <c r="L110" s="22"/>
    </row>
    <row r="111" spans="2:12" ht="28.5" customHeight="1" x14ac:dyDescent="0.25">
      <c r="B111" s="111" t="s">
        <v>66</v>
      </c>
      <c r="C111" s="41" t="s">
        <v>7</v>
      </c>
      <c r="D111" s="54"/>
      <c r="E111" s="42"/>
      <c r="F111" s="41" t="s">
        <v>4</v>
      </c>
      <c r="G111" s="54"/>
      <c r="H111" s="51"/>
      <c r="I111" s="43" t="s">
        <v>58</v>
      </c>
      <c r="J111" s="114"/>
      <c r="K111" s="115"/>
      <c r="L111" s="22"/>
    </row>
    <row r="112" spans="2:12" ht="13.9" customHeight="1" x14ac:dyDescent="0.25">
      <c r="B112" s="111"/>
      <c r="C112" s="42"/>
      <c r="D112" s="40"/>
      <c r="E112" s="40"/>
      <c r="F112" s="45"/>
      <c r="G112" s="40"/>
      <c r="H112" s="40"/>
      <c r="I112" s="42"/>
      <c r="J112" s="40"/>
      <c r="K112" s="40"/>
      <c r="L112" s="22"/>
    </row>
    <row r="113" spans="2:12" ht="28.5" customHeight="1" x14ac:dyDescent="0.25">
      <c r="B113" s="111" t="s">
        <v>67</v>
      </c>
      <c r="C113" s="47" t="s">
        <v>5</v>
      </c>
      <c r="D113" s="122"/>
      <c r="E113" s="123"/>
      <c r="F113" s="123"/>
      <c r="G113" s="123"/>
      <c r="H113" s="123"/>
      <c r="I113" s="123"/>
      <c r="J113" s="123"/>
      <c r="K113" s="124"/>
      <c r="L113" s="22"/>
    </row>
    <row r="114" spans="2:12" x14ac:dyDescent="0.25">
      <c r="B114" s="111"/>
      <c r="C114" s="42"/>
      <c r="D114" s="125"/>
      <c r="E114" s="126"/>
      <c r="F114" s="126"/>
      <c r="G114" s="126"/>
      <c r="H114" s="126"/>
      <c r="I114" s="126"/>
      <c r="J114" s="126"/>
      <c r="K114" s="127"/>
      <c r="L114" s="22"/>
    </row>
    <row r="115" spans="2:12" ht="4.5" customHeight="1" x14ac:dyDescent="0.25">
      <c r="B115" s="48"/>
      <c r="C115" s="40"/>
      <c r="D115" s="30"/>
      <c r="E115" s="30"/>
      <c r="F115" s="30"/>
      <c r="G115" s="30"/>
      <c r="H115" s="30"/>
      <c r="I115" s="30"/>
      <c r="J115" s="30"/>
      <c r="K115" s="30"/>
      <c r="L115" s="22"/>
    </row>
    <row r="116" spans="2:12" ht="15" customHeight="1" x14ac:dyDescent="0.25">
      <c r="B116" s="128" t="s">
        <v>68</v>
      </c>
      <c r="C116" s="49" t="s">
        <v>81</v>
      </c>
      <c r="D116" s="40"/>
      <c r="E116" s="40"/>
      <c r="F116" s="40"/>
      <c r="G116" s="40"/>
      <c r="H116" s="40"/>
      <c r="I116" s="40"/>
      <c r="J116" s="40"/>
      <c r="K116" s="40"/>
      <c r="L116" s="22"/>
    </row>
    <row r="117" spans="2:12" ht="18" customHeight="1" x14ac:dyDescent="0.25">
      <c r="B117" s="128"/>
      <c r="C117" s="41" t="s">
        <v>64</v>
      </c>
      <c r="D117" s="129"/>
      <c r="E117" s="130"/>
      <c r="F117" s="131"/>
      <c r="G117" s="43" t="s">
        <v>62</v>
      </c>
      <c r="H117" s="129"/>
      <c r="I117" s="130"/>
      <c r="J117" s="130"/>
      <c r="K117" s="131"/>
      <c r="L117" s="22"/>
    </row>
    <row r="118" spans="2:12" ht="6" customHeight="1" x14ac:dyDescent="0.25">
      <c r="B118" s="128"/>
      <c r="C118" s="42"/>
      <c r="D118" s="40"/>
      <c r="E118" s="40"/>
      <c r="F118" s="40"/>
      <c r="G118" s="45"/>
      <c r="H118" s="43"/>
      <c r="I118" s="50"/>
      <c r="J118" s="30"/>
      <c r="K118" s="30"/>
      <c r="L118" s="22"/>
    </row>
    <row r="119" spans="2:12" ht="21" customHeight="1" x14ac:dyDescent="0.25">
      <c r="B119" s="128"/>
      <c r="C119" s="41" t="s">
        <v>8</v>
      </c>
      <c r="D119" s="129"/>
      <c r="E119" s="130"/>
      <c r="F119" s="131"/>
      <c r="G119" s="43" t="s">
        <v>63</v>
      </c>
      <c r="H119" s="132"/>
      <c r="I119" s="133"/>
      <c r="J119" s="133"/>
      <c r="K119" s="115"/>
      <c r="L119" s="22"/>
    </row>
    <row r="120" spans="2:12" ht="6.75" customHeight="1" x14ac:dyDescent="0.25">
      <c r="B120" s="40"/>
      <c r="C120" s="40"/>
      <c r="D120" s="40"/>
      <c r="E120" s="40"/>
      <c r="F120" s="40"/>
      <c r="G120" s="40"/>
      <c r="H120" s="40"/>
      <c r="I120" s="40"/>
      <c r="J120" s="40"/>
      <c r="K120" s="40"/>
      <c r="L120" s="22"/>
    </row>
    <row r="121" spans="2:12" ht="21" customHeight="1" x14ac:dyDescent="0.25">
      <c r="B121" s="36"/>
      <c r="C121" s="116" t="s">
        <v>80</v>
      </c>
      <c r="D121" s="117"/>
      <c r="E121" s="117"/>
      <c r="F121" s="117"/>
      <c r="G121" s="117"/>
      <c r="H121" s="117"/>
      <c r="I121" s="118"/>
      <c r="J121" s="37" t="s">
        <v>6</v>
      </c>
      <c r="K121" s="38">
        <f>IF(ISNA(VLOOKUP(C121,'activity list'!$H$1:$I$33,2)), 0,VLOOKUP(C121,'activity list'!$H$1:$I$33,2))</f>
        <v>0</v>
      </c>
      <c r="L121" s="22"/>
    </row>
    <row r="122" spans="2:12" x14ac:dyDescent="0.25">
      <c r="B122" s="39"/>
      <c r="C122" s="119"/>
      <c r="D122" s="120"/>
      <c r="E122" s="120"/>
      <c r="F122" s="120"/>
      <c r="G122" s="120"/>
      <c r="H122" s="120"/>
      <c r="I122" s="121"/>
      <c r="J122" s="37"/>
      <c r="K122" s="37"/>
      <c r="L122" s="22"/>
    </row>
    <row r="123" spans="2:12" ht="5.25" customHeight="1" x14ac:dyDescent="0.25">
      <c r="B123" s="40"/>
      <c r="C123" s="40"/>
      <c r="D123" s="40"/>
      <c r="E123" s="40"/>
      <c r="F123" s="40"/>
      <c r="G123" s="40"/>
      <c r="H123" s="40"/>
      <c r="I123" s="40"/>
      <c r="J123" s="40"/>
      <c r="K123" s="40"/>
      <c r="L123" s="22"/>
    </row>
    <row r="124" spans="2:12" ht="26.25" customHeight="1" x14ac:dyDescent="0.25">
      <c r="B124" s="111" t="s">
        <v>65</v>
      </c>
      <c r="C124" s="41" t="s">
        <v>9</v>
      </c>
      <c r="D124" s="53"/>
      <c r="E124" s="42"/>
      <c r="F124" s="41" t="s">
        <v>60</v>
      </c>
      <c r="G124" s="53"/>
      <c r="H124" s="51"/>
      <c r="I124" s="43" t="s">
        <v>3</v>
      </c>
      <c r="J124" s="112"/>
      <c r="K124" s="113"/>
      <c r="L124" s="22"/>
    </row>
    <row r="125" spans="2:12" ht="12" customHeight="1" x14ac:dyDescent="0.25">
      <c r="B125" s="111"/>
      <c r="C125" s="42"/>
      <c r="D125" s="40"/>
      <c r="E125" s="42"/>
      <c r="F125" s="42"/>
      <c r="G125" s="40"/>
      <c r="H125" s="51"/>
      <c r="I125" s="42"/>
      <c r="J125" s="40"/>
      <c r="K125" s="40"/>
      <c r="L125" s="22"/>
    </row>
    <row r="126" spans="2:12" ht="2.25" customHeight="1" x14ac:dyDescent="0.25">
      <c r="B126" s="44"/>
      <c r="C126" s="42"/>
      <c r="D126" s="40"/>
      <c r="E126" s="42"/>
      <c r="F126" s="42"/>
      <c r="G126" s="40"/>
      <c r="H126" s="51"/>
      <c r="I126" s="42"/>
      <c r="J126" s="40"/>
      <c r="K126" s="40"/>
      <c r="L126" s="22"/>
    </row>
    <row r="127" spans="2:12" ht="25.5" customHeight="1" x14ac:dyDescent="0.25">
      <c r="B127" s="111" t="s">
        <v>66</v>
      </c>
      <c r="C127" s="41" t="s">
        <v>7</v>
      </c>
      <c r="D127" s="54"/>
      <c r="E127" s="42"/>
      <c r="F127" s="41" t="s">
        <v>4</v>
      </c>
      <c r="G127" s="54"/>
      <c r="H127" s="51"/>
      <c r="I127" s="43" t="s">
        <v>58</v>
      </c>
      <c r="J127" s="114"/>
      <c r="K127" s="115"/>
      <c r="L127" s="22"/>
    </row>
    <row r="128" spans="2:12" ht="18" customHeight="1" x14ac:dyDescent="0.25">
      <c r="B128" s="111"/>
      <c r="C128" s="42"/>
      <c r="D128" s="40"/>
      <c r="E128" s="40"/>
      <c r="F128" s="45"/>
      <c r="G128" s="40"/>
      <c r="H128" s="40"/>
      <c r="I128" s="40"/>
      <c r="J128" s="40"/>
      <c r="K128" s="40"/>
      <c r="L128" s="22"/>
    </row>
    <row r="129" spans="2:12" ht="29.25" customHeight="1" x14ac:dyDescent="0.25">
      <c r="B129" s="111" t="s">
        <v>67</v>
      </c>
      <c r="C129" s="47" t="s">
        <v>5</v>
      </c>
      <c r="D129" s="122"/>
      <c r="E129" s="123"/>
      <c r="F129" s="123"/>
      <c r="G129" s="123"/>
      <c r="H129" s="123"/>
      <c r="I129" s="123"/>
      <c r="J129" s="123"/>
      <c r="K129" s="124"/>
      <c r="L129" s="22"/>
    </row>
    <row r="130" spans="2:12" x14ac:dyDescent="0.25">
      <c r="B130" s="111"/>
      <c r="C130" s="42"/>
      <c r="D130" s="125"/>
      <c r="E130" s="126"/>
      <c r="F130" s="126"/>
      <c r="G130" s="126"/>
      <c r="H130" s="126"/>
      <c r="I130" s="126"/>
      <c r="J130" s="126"/>
      <c r="K130" s="127"/>
      <c r="L130" s="22"/>
    </row>
    <row r="131" spans="2:12" ht="6" customHeight="1" x14ac:dyDescent="0.25">
      <c r="B131" s="48"/>
      <c r="C131" s="40"/>
      <c r="D131" s="30"/>
      <c r="E131" s="30"/>
      <c r="F131" s="30"/>
      <c r="G131" s="30"/>
      <c r="H131" s="30"/>
      <c r="I131" s="30"/>
      <c r="J131" s="30"/>
      <c r="K131" s="30"/>
      <c r="L131" s="22"/>
    </row>
    <row r="132" spans="2:12" x14ac:dyDescent="0.25">
      <c r="B132" s="128" t="s">
        <v>68</v>
      </c>
      <c r="C132" s="49" t="s">
        <v>81</v>
      </c>
      <c r="D132" s="40"/>
      <c r="E132" s="40"/>
      <c r="F132" s="40"/>
      <c r="G132" s="40"/>
      <c r="H132" s="40"/>
      <c r="I132" s="40"/>
      <c r="J132" s="40"/>
      <c r="K132" s="40"/>
      <c r="L132" s="22"/>
    </row>
    <row r="133" spans="2:12" ht="21.75" customHeight="1" x14ac:dyDescent="0.25">
      <c r="B133" s="128"/>
      <c r="C133" s="41" t="s">
        <v>64</v>
      </c>
      <c r="D133" s="129"/>
      <c r="E133" s="130"/>
      <c r="F133" s="131"/>
      <c r="G133" s="43" t="s">
        <v>62</v>
      </c>
      <c r="H133" s="129"/>
      <c r="I133" s="130"/>
      <c r="J133" s="130"/>
      <c r="K133" s="131"/>
      <c r="L133" s="22"/>
    </row>
    <row r="134" spans="2:12" ht="5.25" customHeight="1" x14ac:dyDescent="0.25">
      <c r="B134" s="128"/>
      <c r="C134" s="42"/>
      <c r="D134" s="40"/>
      <c r="E134" s="40"/>
      <c r="F134" s="40"/>
      <c r="G134" s="45"/>
      <c r="H134" s="43"/>
      <c r="I134" s="50"/>
      <c r="J134" s="30"/>
      <c r="K134" s="30"/>
      <c r="L134" s="22"/>
    </row>
    <row r="135" spans="2:12" ht="21.75" customHeight="1" x14ac:dyDescent="0.25">
      <c r="B135" s="128"/>
      <c r="C135" s="41" t="s">
        <v>8</v>
      </c>
      <c r="D135" s="129"/>
      <c r="E135" s="130"/>
      <c r="F135" s="131"/>
      <c r="G135" s="43" t="s">
        <v>63</v>
      </c>
      <c r="H135" s="132"/>
      <c r="I135" s="133"/>
      <c r="J135" s="133"/>
      <c r="K135" s="115"/>
      <c r="L135" s="22"/>
    </row>
    <row r="136" spans="2:12" ht="6" customHeight="1" x14ac:dyDescent="0.25">
      <c r="B136" s="40"/>
      <c r="C136" s="40"/>
      <c r="D136" s="40"/>
      <c r="E136" s="40"/>
      <c r="F136" s="40"/>
      <c r="G136" s="40"/>
      <c r="H136" s="40"/>
      <c r="I136" s="40"/>
      <c r="J136" s="40"/>
      <c r="K136" s="40"/>
      <c r="L136" s="22"/>
    </row>
    <row r="137" spans="2:12" ht="6" customHeight="1" x14ac:dyDescent="0.25"/>
    <row r="138" spans="2:12" ht="21" customHeight="1" x14ac:dyDescent="0.25">
      <c r="B138" s="36"/>
      <c r="C138" s="116" t="s">
        <v>80</v>
      </c>
      <c r="D138" s="117"/>
      <c r="E138" s="117"/>
      <c r="F138" s="117"/>
      <c r="G138" s="117"/>
      <c r="H138" s="117"/>
      <c r="I138" s="118"/>
      <c r="J138" s="37" t="s">
        <v>6</v>
      </c>
      <c r="K138" s="38">
        <f>IF(ISNA(VLOOKUP(C138,'activity list'!$H$1:$I$33,2)), 0,VLOOKUP(C138,'activity list'!$H$1:$I$33,2))</f>
        <v>0</v>
      </c>
      <c r="L138" s="22"/>
    </row>
    <row r="139" spans="2:12" x14ac:dyDescent="0.25">
      <c r="B139" s="39"/>
      <c r="C139" s="119"/>
      <c r="D139" s="120"/>
      <c r="E139" s="120"/>
      <c r="F139" s="120"/>
      <c r="G139" s="120"/>
      <c r="H139" s="120"/>
      <c r="I139" s="121"/>
      <c r="J139" s="37"/>
      <c r="K139" s="37"/>
      <c r="L139" s="22"/>
    </row>
    <row r="140" spans="2:12" ht="4.5" customHeight="1" x14ac:dyDescent="0.25">
      <c r="B140" s="40"/>
      <c r="C140" s="40"/>
      <c r="D140" s="40"/>
      <c r="E140" s="40"/>
      <c r="F140" s="40"/>
      <c r="G140" s="40"/>
      <c r="H140" s="40"/>
      <c r="I140" s="40"/>
      <c r="J140" s="40"/>
      <c r="K140" s="40"/>
      <c r="L140" s="22"/>
    </row>
    <row r="141" spans="2:12" ht="24.4" customHeight="1" x14ac:dyDescent="0.25">
      <c r="B141" s="111" t="s">
        <v>65</v>
      </c>
      <c r="C141" s="41" t="s">
        <v>9</v>
      </c>
      <c r="D141" s="53"/>
      <c r="E141" s="42"/>
      <c r="F141" s="41" t="s">
        <v>60</v>
      </c>
      <c r="G141" s="53"/>
      <c r="H141" s="51"/>
      <c r="I141" s="52" t="s">
        <v>3</v>
      </c>
      <c r="J141" s="112"/>
      <c r="K141" s="113"/>
      <c r="L141" s="22"/>
    </row>
    <row r="142" spans="2:12" ht="11.45" customHeight="1" x14ac:dyDescent="0.25">
      <c r="B142" s="111"/>
      <c r="C142" s="42"/>
      <c r="D142" s="40"/>
      <c r="E142" s="42"/>
      <c r="F142" s="42"/>
      <c r="G142" s="40"/>
      <c r="H142" s="51"/>
      <c r="I142" s="51"/>
      <c r="J142" s="40"/>
      <c r="K142" s="40"/>
      <c r="L142" s="22"/>
    </row>
    <row r="143" spans="2:12" ht="2.25" customHeight="1" x14ac:dyDescent="0.25">
      <c r="B143" s="44"/>
      <c r="C143" s="42"/>
      <c r="D143" s="40"/>
      <c r="E143" s="42"/>
      <c r="F143" s="42"/>
      <c r="G143" s="40"/>
      <c r="H143" s="51"/>
      <c r="I143" s="51"/>
      <c r="J143" s="40"/>
      <c r="K143" s="40"/>
      <c r="L143" s="22"/>
    </row>
    <row r="144" spans="2:12" ht="24.75" customHeight="1" x14ac:dyDescent="0.25">
      <c r="B144" s="111" t="s">
        <v>66</v>
      </c>
      <c r="C144" s="41" t="s">
        <v>7</v>
      </c>
      <c r="D144" s="54"/>
      <c r="E144" s="42"/>
      <c r="F144" s="41" t="s">
        <v>4</v>
      </c>
      <c r="G144" s="54"/>
      <c r="H144" s="51"/>
      <c r="I144" s="52" t="s">
        <v>58</v>
      </c>
      <c r="J144" s="114"/>
      <c r="K144" s="115"/>
      <c r="L144" s="22"/>
    </row>
    <row r="145" spans="2:12" ht="17.25" customHeight="1" x14ac:dyDescent="0.25">
      <c r="B145" s="111"/>
      <c r="C145" s="42"/>
      <c r="D145" s="40"/>
      <c r="E145" s="40"/>
      <c r="F145" s="45"/>
      <c r="G145" s="40"/>
      <c r="H145" s="40"/>
      <c r="I145" s="40"/>
      <c r="J145" s="40"/>
      <c r="K145" s="40"/>
      <c r="L145" s="22"/>
    </row>
    <row r="146" spans="2:12" ht="24" customHeight="1" x14ac:dyDescent="0.25">
      <c r="B146" s="111" t="s">
        <v>67</v>
      </c>
      <c r="C146" s="47" t="s">
        <v>5</v>
      </c>
      <c r="D146" s="122"/>
      <c r="E146" s="123"/>
      <c r="F146" s="123"/>
      <c r="G146" s="123"/>
      <c r="H146" s="123"/>
      <c r="I146" s="123"/>
      <c r="J146" s="123"/>
      <c r="K146" s="124"/>
      <c r="L146" s="22"/>
    </row>
    <row r="147" spans="2:12" x14ac:dyDescent="0.25">
      <c r="B147" s="111"/>
      <c r="C147" s="42"/>
      <c r="D147" s="125"/>
      <c r="E147" s="126"/>
      <c r="F147" s="126"/>
      <c r="G147" s="126"/>
      <c r="H147" s="126"/>
      <c r="I147" s="126"/>
      <c r="J147" s="126"/>
      <c r="K147" s="127"/>
      <c r="L147" s="22"/>
    </row>
    <row r="148" spans="2:12" ht="5.65" customHeight="1" x14ac:dyDescent="0.25">
      <c r="B148" s="48"/>
      <c r="C148" s="40"/>
      <c r="D148" s="30"/>
      <c r="E148" s="30"/>
      <c r="F148" s="30"/>
      <c r="G148" s="30"/>
      <c r="H148" s="30"/>
      <c r="I148" s="30"/>
      <c r="J148" s="30"/>
      <c r="K148" s="30"/>
      <c r="L148" s="22"/>
    </row>
    <row r="149" spans="2:12" x14ac:dyDescent="0.25">
      <c r="B149" s="128" t="s">
        <v>68</v>
      </c>
      <c r="C149" s="49" t="s">
        <v>81</v>
      </c>
      <c r="D149" s="40"/>
      <c r="E149" s="40"/>
      <c r="F149" s="40"/>
      <c r="G149" s="40"/>
      <c r="H149" s="40"/>
      <c r="I149" s="40"/>
      <c r="J149" s="40"/>
      <c r="K149" s="40"/>
      <c r="L149" s="22"/>
    </row>
    <row r="150" spans="2:12" ht="21" customHeight="1" x14ac:dyDescent="0.25">
      <c r="B150" s="128"/>
      <c r="C150" s="41" t="s">
        <v>64</v>
      </c>
      <c r="D150" s="129"/>
      <c r="E150" s="130"/>
      <c r="F150" s="131"/>
      <c r="G150" s="43" t="s">
        <v>62</v>
      </c>
      <c r="H150" s="129"/>
      <c r="I150" s="130"/>
      <c r="J150" s="130"/>
      <c r="K150" s="131"/>
      <c r="L150" s="22"/>
    </row>
    <row r="151" spans="2:12" ht="6" customHeight="1" x14ac:dyDescent="0.25">
      <c r="B151" s="128"/>
      <c r="C151" s="42"/>
      <c r="D151" s="40"/>
      <c r="E151" s="40"/>
      <c r="F151" s="40"/>
      <c r="G151" s="45"/>
      <c r="H151" s="43"/>
      <c r="I151" s="50"/>
      <c r="J151" s="30"/>
      <c r="K151" s="30"/>
      <c r="L151" s="22"/>
    </row>
    <row r="152" spans="2:12" ht="20.25" customHeight="1" x14ac:dyDescent="0.25">
      <c r="B152" s="128"/>
      <c r="C152" s="41" t="s">
        <v>8</v>
      </c>
      <c r="D152" s="129"/>
      <c r="E152" s="130"/>
      <c r="F152" s="131"/>
      <c r="G152" s="43" t="s">
        <v>63</v>
      </c>
      <c r="H152" s="132"/>
      <c r="I152" s="133"/>
      <c r="J152" s="133"/>
      <c r="K152" s="115"/>
      <c r="L152" s="22"/>
    </row>
    <row r="153" spans="2:12" ht="6.75" customHeight="1" x14ac:dyDescent="0.25">
      <c r="B153" s="40"/>
      <c r="C153" s="40"/>
      <c r="D153" s="40"/>
      <c r="E153" s="40"/>
      <c r="F153" s="40"/>
      <c r="G153" s="40"/>
      <c r="H153" s="40"/>
      <c r="I153" s="40"/>
      <c r="J153" s="40"/>
      <c r="K153" s="40"/>
      <c r="L153" s="22"/>
    </row>
    <row r="154" spans="2:12" ht="3.75" customHeight="1" x14ac:dyDescent="0.25"/>
    <row r="155" spans="2:12" ht="21" customHeight="1" x14ac:dyDescent="0.25">
      <c r="B155" s="36"/>
      <c r="C155" s="116" t="s">
        <v>80</v>
      </c>
      <c r="D155" s="117"/>
      <c r="E155" s="117"/>
      <c r="F155" s="117"/>
      <c r="G155" s="117"/>
      <c r="H155" s="117"/>
      <c r="I155" s="118"/>
      <c r="J155" s="37" t="s">
        <v>6</v>
      </c>
      <c r="K155" s="38">
        <f>IF(ISNA(VLOOKUP(C155,'activity list'!$H$1:$I$33,2)), 0,VLOOKUP(C155,'activity list'!$H$1:$I$33,2))</f>
        <v>0</v>
      </c>
      <c r="L155" s="22"/>
    </row>
    <row r="156" spans="2:12" x14ac:dyDescent="0.25">
      <c r="B156" s="39"/>
      <c r="C156" s="119"/>
      <c r="D156" s="120"/>
      <c r="E156" s="120"/>
      <c r="F156" s="120"/>
      <c r="G156" s="120"/>
      <c r="H156" s="120"/>
      <c r="I156" s="121"/>
      <c r="J156" s="37"/>
      <c r="K156" s="37"/>
      <c r="L156" s="22"/>
    </row>
    <row r="157" spans="2:12" ht="5.25" customHeight="1" x14ac:dyDescent="0.25">
      <c r="B157" s="40"/>
      <c r="C157" s="40"/>
      <c r="D157" s="40"/>
      <c r="E157" s="40"/>
      <c r="F157" s="40"/>
      <c r="G157" s="40"/>
      <c r="H157" s="40"/>
      <c r="I157" s="40"/>
      <c r="J157" s="40"/>
      <c r="K157" s="40"/>
      <c r="L157" s="22"/>
    </row>
    <row r="158" spans="2:12" ht="24.75" customHeight="1" x14ac:dyDescent="0.25">
      <c r="B158" s="111" t="s">
        <v>65</v>
      </c>
      <c r="C158" s="41" t="s">
        <v>9</v>
      </c>
      <c r="D158" s="53"/>
      <c r="E158" s="42"/>
      <c r="F158" s="41" t="s">
        <v>60</v>
      </c>
      <c r="G158" s="53"/>
      <c r="H158" s="51"/>
      <c r="I158" s="43" t="s">
        <v>3</v>
      </c>
      <c r="J158" s="112"/>
      <c r="K158" s="113"/>
      <c r="L158" s="22"/>
    </row>
    <row r="159" spans="2:12" ht="12.75" customHeight="1" x14ac:dyDescent="0.25">
      <c r="B159" s="111"/>
      <c r="C159" s="42"/>
      <c r="D159" s="40"/>
      <c r="E159" s="42"/>
      <c r="F159" s="42"/>
      <c r="G159" s="40"/>
      <c r="H159" s="51"/>
      <c r="I159" s="42"/>
      <c r="J159" s="40"/>
      <c r="K159" s="40"/>
      <c r="L159" s="22"/>
    </row>
    <row r="160" spans="2:12" ht="2.25" customHeight="1" x14ac:dyDescent="0.25">
      <c r="B160" s="44"/>
      <c r="C160" s="42"/>
      <c r="D160" s="40"/>
      <c r="E160" s="42"/>
      <c r="F160" s="42"/>
      <c r="G160" s="40"/>
      <c r="H160" s="51"/>
      <c r="I160" s="42"/>
      <c r="J160" s="40"/>
      <c r="K160" s="40"/>
      <c r="L160" s="22"/>
    </row>
    <row r="161" spans="2:12" ht="29.25" customHeight="1" x14ac:dyDescent="0.25">
      <c r="B161" s="111" t="s">
        <v>66</v>
      </c>
      <c r="C161" s="41" t="s">
        <v>7</v>
      </c>
      <c r="D161" s="54"/>
      <c r="E161" s="42"/>
      <c r="F161" s="41" t="s">
        <v>4</v>
      </c>
      <c r="G161" s="54"/>
      <c r="H161" s="51"/>
      <c r="I161" s="43" t="s">
        <v>58</v>
      </c>
      <c r="J161" s="114"/>
      <c r="K161" s="115"/>
      <c r="L161" s="22"/>
    </row>
    <row r="162" spans="2:12" x14ac:dyDescent="0.25">
      <c r="B162" s="111"/>
      <c r="C162" s="42"/>
      <c r="D162" s="40"/>
      <c r="E162" s="40"/>
      <c r="F162" s="45"/>
      <c r="G162" s="40"/>
      <c r="H162" s="40"/>
      <c r="I162" s="40"/>
      <c r="J162" s="40"/>
      <c r="K162" s="40"/>
      <c r="L162" s="22"/>
    </row>
    <row r="163" spans="2:12" ht="22.5" customHeight="1" x14ac:dyDescent="0.25">
      <c r="B163" s="111" t="s">
        <v>67</v>
      </c>
      <c r="C163" s="47" t="s">
        <v>5</v>
      </c>
      <c r="D163" s="122"/>
      <c r="E163" s="123"/>
      <c r="F163" s="123"/>
      <c r="G163" s="123"/>
      <c r="H163" s="123"/>
      <c r="I163" s="123"/>
      <c r="J163" s="123"/>
      <c r="K163" s="124"/>
      <c r="L163" s="22"/>
    </row>
    <row r="164" spans="2:12" x14ac:dyDescent="0.25">
      <c r="B164" s="111"/>
      <c r="C164" s="42"/>
      <c r="D164" s="125"/>
      <c r="E164" s="126"/>
      <c r="F164" s="126"/>
      <c r="G164" s="126"/>
      <c r="H164" s="126"/>
      <c r="I164" s="126"/>
      <c r="J164" s="126"/>
      <c r="K164" s="127"/>
      <c r="L164" s="22"/>
    </row>
    <row r="165" spans="2:12" ht="5.25" customHeight="1" x14ac:dyDescent="0.25">
      <c r="B165" s="48"/>
      <c r="C165" s="40"/>
      <c r="D165" s="30"/>
      <c r="E165" s="30"/>
      <c r="F165" s="30"/>
      <c r="G165" s="30"/>
      <c r="H165" s="30"/>
      <c r="I165" s="30"/>
      <c r="J165" s="30"/>
      <c r="K165" s="30"/>
      <c r="L165" s="22"/>
    </row>
    <row r="166" spans="2:12" x14ac:dyDescent="0.25">
      <c r="B166" s="128" t="s">
        <v>68</v>
      </c>
      <c r="C166" s="49" t="s">
        <v>81</v>
      </c>
      <c r="D166" s="40"/>
      <c r="E166" s="40"/>
      <c r="F166" s="40"/>
      <c r="G166" s="40"/>
      <c r="H166" s="40"/>
      <c r="I166" s="40"/>
      <c r="J166" s="40"/>
      <c r="K166" s="40"/>
      <c r="L166" s="22"/>
    </row>
    <row r="167" spans="2:12" ht="26.65" customHeight="1" x14ac:dyDescent="0.25">
      <c r="B167" s="128"/>
      <c r="C167" s="41" t="s">
        <v>64</v>
      </c>
      <c r="D167" s="129"/>
      <c r="E167" s="130"/>
      <c r="F167" s="131"/>
      <c r="G167" s="43" t="s">
        <v>62</v>
      </c>
      <c r="H167" s="129"/>
      <c r="I167" s="130"/>
      <c r="J167" s="130"/>
      <c r="K167" s="131"/>
      <c r="L167" s="22"/>
    </row>
    <row r="168" spans="2:12" ht="4.5" customHeight="1" x14ac:dyDescent="0.25">
      <c r="B168" s="128"/>
      <c r="C168" s="42"/>
      <c r="D168" s="40"/>
      <c r="E168" s="40"/>
      <c r="F168" s="40"/>
      <c r="G168" s="45"/>
      <c r="H168" s="43"/>
      <c r="I168" s="50"/>
      <c r="J168" s="30"/>
      <c r="K168" s="30"/>
      <c r="L168" s="22"/>
    </row>
    <row r="169" spans="2:12" ht="21.75" customHeight="1" x14ac:dyDescent="0.25">
      <c r="B169" s="128"/>
      <c r="C169" s="41" t="s">
        <v>8</v>
      </c>
      <c r="D169" s="129"/>
      <c r="E169" s="130"/>
      <c r="F169" s="131"/>
      <c r="G169" s="43" t="s">
        <v>63</v>
      </c>
      <c r="H169" s="132"/>
      <c r="I169" s="133"/>
      <c r="J169" s="133"/>
      <c r="K169" s="115"/>
      <c r="L169" s="22"/>
    </row>
    <row r="170" spans="2:12" ht="8.25" customHeight="1" x14ac:dyDescent="0.25">
      <c r="B170" s="40"/>
      <c r="C170" s="40"/>
      <c r="D170" s="40"/>
      <c r="E170" s="40"/>
      <c r="F170" s="40"/>
      <c r="G170" s="40"/>
      <c r="H170" s="40"/>
      <c r="I170" s="40"/>
      <c r="J170" s="40"/>
      <c r="K170" s="40"/>
      <c r="L170" s="22"/>
    </row>
    <row r="171" spans="2:12" ht="3.75" customHeight="1" x14ac:dyDescent="0.25"/>
    <row r="172" spans="2:12" ht="21" customHeight="1" x14ac:dyDescent="0.25">
      <c r="B172" s="36"/>
      <c r="C172" s="116" t="s">
        <v>80</v>
      </c>
      <c r="D172" s="117"/>
      <c r="E172" s="117"/>
      <c r="F172" s="117"/>
      <c r="G172" s="117"/>
      <c r="H172" s="117"/>
      <c r="I172" s="118"/>
      <c r="J172" s="37" t="s">
        <v>6</v>
      </c>
      <c r="K172" s="38">
        <f>IF(ISNA(VLOOKUP(C172,'activity list'!$H$1:$I$33,2)), 0,VLOOKUP(C172,'activity list'!$H$1:$I$33,2))</f>
        <v>0</v>
      </c>
      <c r="L172" s="22"/>
    </row>
    <row r="173" spans="2:12" x14ac:dyDescent="0.25">
      <c r="B173" s="39"/>
      <c r="C173" s="119"/>
      <c r="D173" s="120"/>
      <c r="E173" s="120"/>
      <c r="F173" s="120"/>
      <c r="G173" s="120"/>
      <c r="H173" s="120"/>
      <c r="I173" s="121"/>
      <c r="J173" s="37"/>
      <c r="K173" s="37"/>
      <c r="L173" s="22"/>
    </row>
    <row r="174" spans="2:12" ht="6" customHeight="1" x14ac:dyDescent="0.25">
      <c r="B174" s="40"/>
      <c r="C174" s="40"/>
      <c r="D174" s="40"/>
      <c r="E174" s="40"/>
      <c r="F174" s="40"/>
      <c r="G174" s="40"/>
      <c r="H174" s="40"/>
      <c r="I174" s="40"/>
      <c r="J174" s="40"/>
      <c r="K174" s="40"/>
      <c r="L174" s="22"/>
    </row>
    <row r="175" spans="2:12" ht="24" customHeight="1" x14ac:dyDescent="0.25">
      <c r="B175" s="111" t="s">
        <v>65</v>
      </c>
      <c r="C175" s="41" t="s">
        <v>9</v>
      </c>
      <c r="D175" s="53"/>
      <c r="E175" s="42"/>
      <c r="F175" s="41" t="s">
        <v>60</v>
      </c>
      <c r="G175" s="53"/>
      <c r="H175" s="51"/>
      <c r="I175" s="43" t="s">
        <v>3</v>
      </c>
      <c r="J175" s="112"/>
      <c r="K175" s="113"/>
      <c r="L175" s="22"/>
    </row>
    <row r="176" spans="2:12" ht="15.75" x14ac:dyDescent="0.25">
      <c r="B176" s="111"/>
      <c r="C176" s="42"/>
      <c r="D176" s="40"/>
      <c r="E176" s="42"/>
      <c r="F176" s="42"/>
      <c r="G176" s="40"/>
      <c r="H176" s="51"/>
      <c r="I176" s="42"/>
      <c r="J176" s="40"/>
      <c r="K176" s="40"/>
      <c r="L176" s="22"/>
    </row>
    <row r="177" spans="2:12" ht="3.75" customHeight="1" x14ac:dyDescent="0.25">
      <c r="B177" s="44"/>
      <c r="C177" s="42"/>
      <c r="D177" s="40"/>
      <c r="E177" s="42"/>
      <c r="F177" s="42"/>
      <c r="G177" s="40"/>
      <c r="H177" s="51"/>
      <c r="I177" s="42"/>
      <c r="J177" s="40"/>
      <c r="K177" s="40"/>
      <c r="L177" s="22"/>
    </row>
    <row r="178" spans="2:12" ht="24" customHeight="1" x14ac:dyDescent="0.25">
      <c r="B178" s="111" t="s">
        <v>66</v>
      </c>
      <c r="C178" s="41" t="s">
        <v>7</v>
      </c>
      <c r="D178" s="54"/>
      <c r="E178" s="42"/>
      <c r="F178" s="41" t="s">
        <v>4</v>
      </c>
      <c r="G178" s="54"/>
      <c r="H178" s="51"/>
      <c r="I178" s="43" t="s">
        <v>58</v>
      </c>
      <c r="J178" s="114"/>
      <c r="K178" s="115"/>
      <c r="L178" s="22"/>
    </row>
    <row r="179" spans="2:12" ht="18" customHeight="1" x14ac:dyDescent="0.25">
      <c r="B179" s="111"/>
      <c r="C179" s="42"/>
      <c r="D179" s="40"/>
      <c r="E179" s="40"/>
      <c r="F179" s="45"/>
      <c r="G179" s="40"/>
      <c r="H179" s="40"/>
      <c r="I179" s="42"/>
      <c r="J179" s="40"/>
      <c r="K179" s="40"/>
      <c r="L179" s="22"/>
    </row>
    <row r="180" spans="2:12" ht="22.5" customHeight="1" x14ac:dyDescent="0.25">
      <c r="B180" s="111" t="s">
        <v>67</v>
      </c>
      <c r="C180" s="47" t="s">
        <v>5</v>
      </c>
      <c r="D180" s="122"/>
      <c r="E180" s="123"/>
      <c r="F180" s="123"/>
      <c r="G180" s="123"/>
      <c r="H180" s="123"/>
      <c r="I180" s="123"/>
      <c r="J180" s="123"/>
      <c r="K180" s="124"/>
      <c r="L180" s="22"/>
    </row>
    <row r="181" spans="2:12" x14ac:dyDescent="0.25">
      <c r="B181" s="111"/>
      <c r="C181" s="42"/>
      <c r="D181" s="125"/>
      <c r="E181" s="126"/>
      <c r="F181" s="126"/>
      <c r="G181" s="126"/>
      <c r="H181" s="126"/>
      <c r="I181" s="126"/>
      <c r="J181" s="126"/>
      <c r="K181" s="127"/>
      <c r="L181" s="22"/>
    </row>
    <row r="182" spans="2:12" ht="5.25" customHeight="1" x14ac:dyDescent="0.25">
      <c r="B182" s="48"/>
      <c r="C182" s="40"/>
      <c r="D182" s="30"/>
      <c r="E182" s="30"/>
      <c r="F182" s="30"/>
      <c r="G182" s="30"/>
      <c r="H182" s="30"/>
      <c r="I182" s="30"/>
      <c r="J182" s="30"/>
      <c r="K182" s="30"/>
      <c r="L182" s="22"/>
    </row>
    <row r="183" spans="2:12" x14ac:dyDescent="0.25">
      <c r="B183" s="128" t="s">
        <v>68</v>
      </c>
      <c r="C183" s="49" t="s">
        <v>81</v>
      </c>
      <c r="D183" s="40"/>
      <c r="E183" s="40"/>
      <c r="F183" s="40"/>
      <c r="G183" s="40"/>
      <c r="H183" s="40"/>
      <c r="I183" s="40"/>
      <c r="J183" s="40"/>
      <c r="K183" s="40"/>
      <c r="L183" s="22"/>
    </row>
    <row r="184" spans="2:12" ht="23.25" customHeight="1" x14ac:dyDescent="0.25">
      <c r="B184" s="128"/>
      <c r="C184" s="41" t="s">
        <v>64</v>
      </c>
      <c r="D184" s="129"/>
      <c r="E184" s="130"/>
      <c r="F184" s="131"/>
      <c r="G184" s="43" t="s">
        <v>62</v>
      </c>
      <c r="H184" s="129"/>
      <c r="I184" s="130"/>
      <c r="J184" s="130"/>
      <c r="K184" s="131"/>
      <c r="L184" s="22"/>
    </row>
    <row r="185" spans="2:12" ht="5.25" customHeight="1" x14ac:dyDescent="0.25">
      <c r="B185" s="128"/>
      <c r="C185" s="42"/>
      <c r="D185" s="40"/>
      <c r="E185" s="40"/>
      <c r="F185" s="40"/>
      <c r="G185" s="45"/>
      <c r="H185" s="43"/>
      <c r="I185" s="50"/>
      <c r="J185" s="30"/>
      <c r="K185" s="30"/>
      <c r="L185" s="22"/>
    </row>
    <row r="186" spans="2:12" ht="24" customHeight="1" x14ac:dyDescent="0.25">
      <c r="B186" s="128"/>
      <c r="C186" s="41" t="s">
        <v>8</v>
      </c>
      <c r="D186" s="129"/>
      <c r="E186" s="130"/>
      <c r="F186" s="131"/>
      <c r="G186" s="43" t="s">
        <v>63</v>
      </c>
      <c r="H186" s="132"/>
      <c r="I186" s="133"/>
      <c r="J186" s="133"/>
      <c r="K186" s="115"/>
      <c r="L186" s="22"/>
    </row>
    <row r="187" spans="2:12" ht="9.75" customHeight="1" x14ac:dyDescent="0.25">
      <c r="B187" s="40"/>
      <c r="C187" s="40"/>
      <c r="D187" s="40"/>
      <c r="E187" s="40"/>
      <c r="F187" s="40"/>
      <c r="G187" s="40"/>
      <c r="H187" s="40"/>
      <c r="I187" s="40"/>
      <c r="J187" s="40"/>
      <c r="K187" s="40"/>
      <c r="L187" s="22"/>
    </row>
    <row r="188" spans="2:12" ht="21" customHeight="1" x14ac:dyDescent="0.25">
      <c r="B188" s="36"/>
      <c r="C188" s="116" t="s">
        <v>80</v>
      </c>
      <c r="D188" s="117"/>
      <c r="E188" s="117"/>
      <c r="F188" s="117"/>
      <c r="G188" s="117"/>
      <c r="H188" s="117"/>
      <c r="I188" s="118"/>
      <c r="J188" s="37" t="s">
        <v>6</v>
      </c>
      <c r="K188" s="38">
        <f>IF(ISNA(VLOOKUP(C188,'activity list'!$H$1:$I$33,2)), 0,VLOOKUP(C188,'activity list'!$H$1:$I$33,2))</f>
        <v>0</v>
      </c>
      <c r="L188" s="22"/>
    </row>
    <row r="189" spans="2:12" x14ac:dyDescent="0.25">
      <c r="B189" s="39"/>
      <c r="C189" s="119"/>
      <c r="D189" s="120"/>
      <c r="E189" s="120"/>
      <c r="F189" s="120"/>
      <c r="G189" s="120"/>
      <c r="H189" s="120"/>
      <c r="I189" s="121"/>
      <c r="J189" s="37"/>
      <c r="K189" s="37"/>
      <c r="L189" s="22"/>
    </row>
    <row r="190" spans="2:12" ht="4.1500000000000004" customHeight="1" x14ac:dyDescent="0.25">
      <c r="B190" s="40"/>
      <c r="C190" s="40"/>
      <c r="D190" s="40"/>
      <c r="E190" s="40"/>
      <c r="F190" s="40"/>
      <c r="G190" s="40"/>
      <c r="H190" s="40"/>
      <c r="I190" s="40"/>
      <c r="J190" s="40"/>
      <c r="K190" s="40"/>
      <c r="L190" s="22"/>
    </row>
    <row r="191" spans="2:12" ht="22.5" customHeight="1" x14ac:dyDescent="0.25">
      <c r="B191" s="111" t="s">
        <v>65</v>
      </c>
      <c r="C191" s="41" t="s">
        <v>9</v>
      </c>
      <c r="D191" s="53"/>
      <c r="E191" s="42"/>
      <c r="F191" s="41" t="s">
        <v>60</v>
      </c>
      <c r="G191" s="53"/>
      <c r="H191" s="51"/>
      <c r="I191" s="43" t="s">
        <v>3</v>
      </c>
      <c r="J191" s="112"/>
      <c r="K191" s="113"/>
      <c r="L191" s="22"/>
    </row>
    <row r="192" spans="2:12" ht="15.75" x14ac:dyDescent="0.25">
      <c r="B192" s="111"/>
      <c r="C192" s="42"/>
      <c r="D192" s="40"/>
      <c r="E192" s="42"/>
      <c r="F192" s="42"/>
      <c r="G192" s="40"/>
      <c r="H192" s="51"/>
      <c r="I192" s="42"/>
      <c r="J192" s="40"/>
      <c r="K192" s="40"/>
      <c r="L192" s="22"/>
    </row>
    <row r="193" spans="2:12" ht="15.75" hidden="1" x14ac:dyDescent="0.25">
      <c r="B193" s="44"/>
      <c r="C193" s="42"/>
      <c r="D193" s="40"/>
      <c r="E193" s="42"/>
      <c r="F193" s="42"/>
      <c r="G193" s="40"/>
      <c r="H193" s="51"/>
      <c r="I193" s="42"/>
      <c r="J193" s="40"/>
      <c r="K193" s="40"/>
      <c r="L193" s="22"/>
    </row>
    <row r="194" spans="2:12" ht="27.4" customHeight="1" x14ac:dyDescent="0.25">
      <c r="B194" s="111" t="s">
        <v>66</v>
      </c>
      <c r="C194" s="41" t="s">
        <v>7</v>
      </c>
      <c r="D194" s="54"/>
      <c r="E194" s="42"/>
      <c r="F194" s="41" t="s">
        <v>4</v>
      </c>
      <c r="G194" s="54"/>
      <c r="H194" s="51"/>
      <c r="I194" s="43" t="s">
        <v>58</v>
      </c>
      <c r="J194" s="114"/>
      <c r="K194" s="115"/>
      <c r="L194" s="22"/>
    </row>
    <row r="195" spans="2:12" x14ac:dyDescent="0.25">
      <c r="B195" s="111"/>
      <c r="C195" s="42"/>
      <c r="D195" s="40"/>
      <c r="E195" s="40"/>
      <c r="F195" s="45"/>
      <c r="G195" s="40"/>
      <c r="H195" s="40"/>
      <c r="I195" s="40"/>
      <c r="J195" s="40"/>
      <c r="K195" s="40"/>
      <c r="L195" s="22"/>
    </row>
    <row r="196" spans="2:12" ht="22.5" customHeight="1" x14ac:dyDescent="0.25">
      <c r="B196" s="111" t="s">
        <v>67</v>
      </c>
      <c r="C196" s="47" t="s">
        <v>5</v>
      </c>
      <c r="D196" s="122"/>
      <c r="E196" s="123"/>
      <c r="F196" s="123"/>
      <c r="G196" s="123"/>
      <c r="H196" s="123"/>
      <c r="I196" s="123"/>
      <c r="J196" s="123"/>
      <c r="K196" s="124"/>
      <c r="L196" s="22"/>
    </row>
    <row r="197" spans="2:12" x14ac:dyDescent="0.25">
      <c r="B197" s="111"/>
      <c r="C197" s="42"/>
      <c r="D197" s="125"/>
      <c r="E197" s="126"/>
      <c r="F197" s="126"/>
      <c r="G197" s="126"/>
      <c r="H197" s="126"/>
      <c r="I197" s="126"/>
      <c r="J197" s="126"/>
      <c r="K197" s="127"/>
      <c r="L197" s="22"/>
    </row>
    <row r="198" spans="2:12" ht="5.25" customHeight="1" x14ac:dyDescent="0.25">
      <c r="B198" s="48"/>
      <c r="C198" s="40"/>
      <c r="D198" s="30"/>
      <c r="E198" s="30"/>
      <c r="F198" s="30"/>
      <c r="G198" s="30"/>
      <c r="H198" s="30"/>
      <c r="I198" s="30"/>
      <c r="J198" s="30"/>
      <c r="K198" s="30"/>
      <c r="L198" s="22"/>
    </row>
    <row r="199" spans="2:12" x14ac:dyDescent="0.25">
      <c r="B199" s="128" t="s">
        <v>68</v>
      </c>
      <c r="C199" s="49" t="s">
        <v>81</v>
      </c>
      <c r="D199" s="40"/>
      <c r="E199" s="40"/>
      <c r="F199" s="40"/>
      <c r="G199" s="40"/>
      <c r="H199" s="40"/>
      <c r="I199" s="40"/>
      <c r="J199" s="40"/>
      <c r="K199" s="40"/>
      <c r="L199" s="22"/>
    </row>
    <row r="200" spans="2:12" ht="22.5" customHeight="1" x14ac:dyDescent="0.25">
      <c r="B200" s="128"/>
      <c r="C200" s="41" t="s">
        <v>64</v>
      </c>
      <c r="D200" s="129"/>
      <c r="E200" s="130"/>
      <c r="F200" s="131"/>
      <c r="G200" s="43" t="s">
        <v>62</v>
      </c>
      <c r="H200" s="129"/>
      <c r="I200" s="130"/>
      <c r="J200" s="130"/>
      <c r="K200" s="131"/>
      <c r="L200" s="22"/>
    </row>
    <row r="201" spans="2:12" ht="6.75" customHeight="1" x14ac:dyDescent="0.25">
      <c r="B201" s="128"/>
      <c r="C201" s="42"/>
      <c r="D201" s="40"/>
      <c r="E201" s="40"/>
      <c r="F201" s="40"/>
      <c r="G201" s="45"/>
      <c r="H201" s="43"/>
      <c r="I201" s="50"/>
      <c r="J201" s="30"/>
      <c r="K201" s="30"/>
      <c r="L201" s="22"/>
    </row>
    <row r="202" spans="2:12" ht="24" customHeight="1" x14ac:dyDescent="0.25">
      <c r="B202" s="128"/>
      <c r="C202" s="41" t="s">
        <v>8</v>
      </c>
      <c r="D202" s="129"/>
      <c r="E202" s="130"/>
      <c r="F202" s="131"/>
      <c r="G202" s="43" t="s">
        <v>63</v>
      </c>
      <c r="H202" s="132"/>
      <c r="I202" s="133"/>
      <c r="J202" s="133"/>
      <c r="K202" s="115"/>
      <c r="L202" s="22"/>
    </row>
    <row r="203" spans="2:12" ht="3" customHeight="1" x14ac:dyDescent="0.25">
      <c r="B203" s="40"/>
      <c r="C203" s="40"/>
      <c r="D203" s="40"/>
      <c r="E203" s="40"/>
      <c r="F203" s="40"/>
      <c r="G203" s="40"/>
      <c r="H203" s="40"/>
      <c r="I203" s="40"/>
      <c r="J203" s="40"/>
      <c r="K203" s="40"/>
      <c r="L203" s="22"/>
    </row>
    <row r="204" spans="2:12" ht="6.75" customHeight="1" x14ac:dyDescent="0.25"/>
    <row r="205" spans="2:12" ht="21" customHeight="1" x14ac:dyDescent="0.25">
      <c r="B205" s="36"/>
      <c r="C205" s="116" t="s">
        <v>80</v>
      </c>
      <c r="D205" s="117"/>
      <c r="E205" s="117"/>
      <c r="F205" s="117"/>
      <c r="G205" s="117"/>
      <c r="H205" s="117"/>
      <c r="I205" s="118"/>
      <c r="J205" s="37" t="s">
        <v>6</v>
      </c>
      <c r="K205" s="38">
        <f>IF(ISNA(VLOOKUP(C205,'activity list'!$H$1:$I$33,2)), 0,VLOOKUP(C205,'activity list'!$H$1:$I$33,2))</f>
        <v>0</v>
      </c>
      <c r="L205" s="22"/>
    </row>
    <row r="206" spans="2:12" x14ac:dyDescent="0.25">
      <c r="B206" s="39"/>
      <c r="C206" s="119"/>
      <c r="D206" s="120"/>
      <c r="E206" s="120"/>
      <c r="F206" s="120"/>
      <c r="G206" s="120"/>
      <c r="H206" s="120"/>
      <c r="I206" s="121"/>
      <c r="J206" s="37"/>
      <c r="K206" s="37"/>
      <c r="L206" s="22"/>
    </row>
    <row r="207" spans="2:12" ht="5.25" customHeight="1" x14ac:dyDescent="0.25">
      <c r="B207" s="40"/>
      <c r="C207" s="40"/>
      <c r="D207" s="40"/>
      <c r="E207" s="40"/>
      <c r="F207" s="40"/>
      <c r="G207" s="40"/>
      <c r="H207" s="40"/>
      <c r="I207" s="40"/>
      <c r="J207" s="40"/>
      <c r="K207" s="40"/>
      <c r="L207" s="22"/>
    </row>
    <row r="208" spans="2:12" ht="24" customHeight="1" x14ac:dyDescent="0.25">
      <c r="B208" s="111" t="s">
        <v>65</v>
      </c>
      <c r="C208" s="41" t="s">
        <v>9</v>
      </c>
      <c r="D208" s="53"/>
      <c r="E208" s="42"/>
      <c r="F208" s="41" t="s">
        <v>60</v>
      </c>
      <c r="G208" s="53"/>
      <c r="H208" s="51"/>
      <c r="I208" s="52" t="s">
        <v>3</v>
      </c>
      <c r="J208" s="112"/>
      <c r="K208" s="113"/>
      <c r="L208" s="22"/>
    </row>
    <row r="209" spans="2:12" ht="15.75" x14ac:dyDescent="0.25">
      <c r="B209" s="111"/>
      <c r="C209" s="42"/>
      <c r="D209" s="40"/>
      <c r="E209" s="42"/>
      <c r="F209" s="42"/>
      <c r="G209" s="40"/>
      <c r="H209" s="51"/>
      <c r="I209" s="51"/>
      <c r="J209" s="40"/>
      <c r="K209" s="40"/>
      <c r="L209" s="22"/>
    </row>
    <row r="210" spans="2:12" ht="3" customHeight="1" x14ac:dyDescent="0.25">
      <c r="B210" s="44"/>
      <c r="C210" s="42"/>
      <c r="D210" s="40"/>
      <c r="E210" s="42"/>
      <c r="F210" s="42"/>
      <c r="G210" s="40"/>
      <c r="H210" s="51"/>
      <c r="I210" s="51"/>
      <c r="J210" s="40"/>
      <c r="K210" s="40"/>
      <c r="L210" s="22"/>
    </row>
    <row r="211" spans="2:12" ht="27.75" customHeight="1" x14ac:dyDescent="0.25">
      <c r="B211" s="111" t="s">
        <v>66</v>
      </c>
      <c r="C211" s="41" t="s">
        <v>7</v>
      </c>
      <c r="D211" s="54"/>
      <c r="E211" s="42"/>
      <c r="F211" s="41" t="s">
        <v>4</v>
      </c>
      <c r="G211" s="54"/>
      <c r="H211" s="51"/>
      <c r="I211" s="52" t="s">
        <v>58</v>
      </c>
      <c r="J211" s="114"/>
      <c r="K211" s="115"/>
      <c r="L211" s="22"/>
    </row>
    <row r="212" spans="2:12" x14ac:dyDescent="0.25">
      <c r="B212" s="111"/>
      <c r="C212" s="42"/>
      <c r="D212" s="40"/>
      <c r="E212" s="40"/>
      <c r="F212" s="45"/>
      <c r="G212" s="40"/>
      <c r="H212" s="40"/>
      <c r="I212" s="40"/>
      <c r="J212" s="40"/>
      <c r="K212" s="40"/>
      <c r="L212" s="22"/>
    </row>
    <row r="213" spans="2:12" ht="21.75" customHeight="1" x14ac:dyDescent="0.25">
      <c r="B213" s="111" t="s">
        <v>67</v>
      </c>
      <c r="C213" s="47" t="s">
        <v>5</v>
      </c>
      <c r="D213" s="122"/>
      <c r="E213" s="123"/>
      <c r="F213" s="123"/>
      <c r="G213" s="123"/>
      <c r="H213" s="123"/>
      <c r="I213" s="123"/>
      <c r="J213" s="123"/>
      <c r="K213" s="124"/>
      <c r="L213" s="22"/>
    </row>
    <row r="214" spans="2:12" x14ac:dyDescent="0.25">
      <c r="B214" s="111"/>
      <c r="C214" s="42"/>
      <c r="D214" s="125"/>
      <c r="E214" s="126"/>
      <c r="F214" s="126"/>
      <c r="G214" s="126"/>
      <c r="H214" s="126"/>
      <c r="I214" s="126"/>
      <c r="J214" s="126"/>
      <c r="K214" s="127"/>
      <c r="L214" s="22"/>
    </row>
    <row r="215" spans="2:12" ht="4.5" customHeight="1" x14ac:dyDescent="0.25">
      <c r="B215" s="48"/>
      <c r="C215" s="40"/>
      <c r="D215" s="30"/>
      <c r="E215" s="30"/>
      <c r="F215" s="30"/>
      <c r="G215" s="30"/>
      <c r="H215" s="30"/>
      <c r="I215" s="30"/>
      <c r="J215" s="30"/>
      <c r="K215" s="30"/>
      <c r="L215" s="22"/>
    </row>
    <row r="216" spans="2:12" x14ac:dyDescent="0.25">
      <c r="B216" s="128" t="s">
        <v>68</v>
      </c>
      <c r="C216" s="49" t="s">
        <v>81</v>
      </c>
      <c r="D216" s="40"/>
      <c r="E216" s="40"/>
      <c r="F216" s="40"/>
      <c r="G216" s="40"/>
      <c r="H216" s="40"/>
      <c r="I216" s="40"/>
      <c r="J216" s="40"/>
      <c r="K216" s="40"/>
      <c r="L216" s="22"/>
    </row>
    <row r="217" spans="2:12" ht="21" customHeight="1" x14ac:dyDescent="0.25">
      <c r="B217" s="128"/>
      <c r="C217" s="41" t="s">
        <v>64</v>
      </c>
      <c r="D217" s="129"/>
      <c r="E217" s="130"/>
      <c r="F217" s="131"/>
      <c r="G217" s="43" t="s">
        <v>62</v>
      </c>
      <c r="H217" s="129"/>
      <c r="I217" s="130"/>
      <c r="J217" s="130"/>
      <c r="K217" s="131"/>
      <c r="L217" s="22"/>
    </row>
    <row r="218" spans="2:12" ht="6" customHeight="1" x14ac:dyDescent="0.25">
      <c r="B218" s="128"/>
      <c r="C218" s="42"/>
      <c r="D218" s="40"/>
      <c r="E218" s="40"/>
      <c r="F218" s="40"/>
      <c r="G218" s="45"/>
      <c r="H218" s="43"/>
      <c r="I218" s="50"/>
      <c r="J218" s="30"/>
      <c r="K218" s="30"/>
      <c r="L218" s="22"/>
    </row>
    <row r="219" spans="2:12" ht="20.25" customHeight="1" x14ac:dyDescent="0.25">
      <c r="B219" s="128"/>
      <c r="C219" s="41" t="s">
        <v>8</v>
      </c>
      <c r="D219" s="129"/>
      <c r="E219" s="130"/>
      <c r="F219" s="131"/>
      <c r="G219" s="43" t="s">
        <v>63</v>
      </c>
      <c r="H219" s="132"/>
      <c r="I219" s="133"/>
      <c r="J219" s="133"/>
      <c r="K219" s="115"/>
      <c r="L219" s="22"/>
    </row>
    <row r="220" spans="2:12" ht="6.75" customHeight="1" x14ac:dyDescent="0.25">
      <c r="B220" s="40"/>
      <c r="C220" s="40"/>
      <c r="D220" s="40"/>
      <c r="E220" s="40"/>
      <c r="F220" s="40"/>
      <c r="G220" s="40"/>
      <c r="H220" s="40"/>
      <c r="I220" s="40"/>
      <c r="J220" s="40"/>
      <c r="K220" s="40"/>
      <c r="L220" s="22"/>
    </row>
    <row r="221" spans="2:12" ht="9" customHeight="1" x14ac:dyDescent="0.25"/>
    <row r="222" spans="2:12" ht="21" customHeight="1" x14ac:dyDescent="0.25">
      <c r="B222" s="36"/>
      <c r="C222" s="116" t="s">
        <v>80</v>
      </c>
      <c r="D222" s="117"/>
      <c r="E222" s="117"/>
      <c r="F222" s="117"/>
      <c r="G222" s="117"/>
      <c r="H222" s="117"/>
      <c r="I222" s="118"/>
      <c r="J222" s="37" t="s">
        <v>6</v>
      </c>
      <c r="K222" s="38">
        <f>IF(ISNA(VLOOKUP(C222,'activity list'!$H$1:$I$33,2)), 0,VLOOKUP(C222,'activity list'!$H$1:$I$33,2))</f>
        <v>0</v>
      </c>
      <c r="L222" s="22"/>
    </row>
    <row r="223" spans="2:12" x14ac:dyDescent="0.25">
      <c r="B223" s="39"/>
      <c r="C223" s="119"/>
      <c r="D223" s="120"/>
      <c r="E223" s="120"/>
      <c r="F223" s="120"/>
      <c r="G223" s="120"/>
      <c r="H223" s="120"/>
      <c r="I223" s="121"/>
      <c r="J223" s="37"/>
      <c r="K223" s="37"/>
      <c r="L223" s="22"/>
    </row>
    <row r="224" spans="2:12" ht="6.75" customHeight="1" x14ac:dyDescent="0.25">
      <c r="B224" s="40"/>
      <c r="C224" s="40"/>
      <c r="D224" s="40"/>
      <c r="E224" s="40"/>
      <c r="F224" s="40"/>
      <c r="G224" s="40"/>
      <c r="H224" s="40"/>
      <c r="I224" s="40"/>
      <c r="J224" s="40"/>
      <c r="K224" s="40"/>
      <c r="L224" s="22"/>
    </row>
    <row r="225" spans="2:12" ht="23.25" customHeight="1" x14ac:dyDescent="0.25">
      <c r="B225" s="111" t="s">
        <v>65</v>
      </c>
      <c r="C225" s="41" t="s">
        <v>9</v>
      </c>
      <c r="D225" s="53"/>
      <c r="E225" s="42"/>
      <c r="F225" s="41" t="s">
        <v>60</v>
      </c>
      <c r="G225" s="53"/>
      <c r="H225" s="51"/>
      <c r="I225" s="43" t="s">
        <v>3</v>
      </c>
      <c r="J225" s="112"/>
      <c r="K225" s="113"/>
      <c r="L225" s="22"/>
    </row>
    <row r="226" spans="2:12" ht="15.75" x14ac:dyDescent="0.25">
      <c r="B226" s="111"/>
      <c r="C226" s="42"/>
      <c r="D226" s="40"/>
      <c r="E226" s="42"/>
      <c r="F226" s="42"/>
      <c r="G226" s="40"/>
      <c r="H226" s="51"/>
      <c r="I226" s="42"/>
      <c r="J226" s="40"/>
      <c r="K226" s="40"/>
      <c r="L226" s="22"/>
    </row>
    <row r="227" spans="2:12" ht="3" customHeight="1" x14ac:dyDescent="0.25">
      <c r="B227" s="44"/>
      <c r="C227" s="42"/>
      <c r="D227" s="40"/>
      <c r="E227" s="42"/>
      <c r="F227" s="42"/>
      <c r="G227" s="40"/>
      <c r="H227" s="51"/>
      <c r="I227" s="42"/>
      <c r="J227" s="40"/>
      <c r="K227" s="40"/>
      <c r="L227" s="22"/>
    </row>
    <row r="228" spans="2:12" ht="28.5" customHeight="1" x14ac:dyDescent="0.25">
      <c r="B228" s="111" t="s">
        <v>66</v>
      </c>
      <c r="C228" s="41" t="s">
        <v>7</v>
      </c>
      <c r="D228" s="54"/>
      <c r="E228" s="42"/>
      <c r="F228" s="41" t="s">
        <v>4</v>
      </c>
      <c r="G228" s="54"/>
      <c r="H228" s="51"/>
      <c r="I228" s="43" t="s">
        <v>58</v>
      </c>
      <c r="J228" s="114"/>
      <c r="K228" s="115"/>
      <c r="L228" s="22"/>
    </row>
    <row r="229" spans="2:12" x14ac:dyDescent="0.25">
      <c r="B229" s="111"/>
      <c r="C229" s="42"/>
      <c r="D229" s="40"/>
      <c r="E229" s="40"/>
      <c r="F229" s="45"/>
      <c r="G229" s="40"/>
      <c r="H229" s="40"/>
      <c r="I229" s="40"/>
      <c r="J229" s="40"/>
      <c r="K229" s="40"/>
      <c r="L229" s="22"/>
    </row>
    <row r="230" spans="2:12" ht="21" customHeight="1" x14ac:dyDescent="0.25">
      <c r="B230" s="111" t="s">
        <v>67</v>
      </c>
      <c r="C230" s="47" t="s">
        <v>5</v>
      </c>
      <c r="D230" s="122"/>
      <c r="E230" s="123"/>
      <c r="F230" s="123"/>
      <c r="G230" s="123"/>
      <c r="H230" s="123"/>
      <c r="I230" s="123"/>
      <c r="J230" s="123"/>
      <c r="K230" s="124"/>
      <c r="L230" s="22"/>
    </row>
    <row r="231" spans="2:12" x14ac:dyDescent="0.25">
      <c r="B231" s="111"/>
      <c r="C231" s="42"/>
      <c r="D231" s="125"/>
      <c r="E231" s="126"/>
      <c r="F231" s="126"/>
      <c r="G231" s="126"/>
      <c r="H231" s="126"/>
      <c r="I231" s="126"/>
      <c r="J231" s="126"/>
      <c r="K231" s="127"/>
      <c r="L231" s="22"/>
    </row>
    <row r="232" spans="2:12" ht="6.75" customHeight="1" x14ac:dyDescent="0.25">
      <c r="B232" s="48"/>
      <c r="C232" s="40"/>
      <c r="D232" s="30"/>
      <c r="E232" s="30"/>
      <c r="F232" s="30"/>
      <c r="G232" s="30"/>
      <c r="H232" s="30"/>
      <c r="I232" s="30"/>
      <c r="J232" s="30"/>
      <c r="K232" s="30"/>
      <c r="L232" s="22"/>
    </row>
    <row r="233" spans="2:12" x14ac:dyDescent="0.25">
      <c r="B233" s="128" t="s">
        <v>68</v>
      </c>
      <c r="C233" s="49" t="s">
        <v>81</v>
      </c>
      <c r="D233" s="40"/>
      <c r="E233" s="40"/>
      <c r="F233" s="40"/>
      <c r="G233" s="40"/>
      <c r="H233" s="40"/>
      <c r="I233" s="40"/>
      <c r="J233" s="40"/>
      <c r="K233" s="40"/>
      <c r="L233" s="22"/>
    </row>
    <row r="234" spans="2:12" ht="21.75" customHeight="1" x14ac:dyDescent="0.25">
      <c r="B234" s="128"/>
      <c r="C234" s="41" t="s">
        <v>64</v>
      </c>
      <c r="D234" s="129"/>
      <c r="E234" s="130"/>
      <c r="F234" s="131"/>
      <c r="G234" s="43" t="s">
        <v>62</v>
      </c>
      <c r="H234" s="129"/>
      <c r="I234" s="130"/>
      <c r="J234" s="130"/>
      <c r="K234" s="131"/>
      <c r="L234" s="22"/>
    </row>
    <row r="235" spans="2:12" ht="8.25" customHeight="1" x14ac:dyDescent="0.25">
      <c r="B235" s="128"/>
      <c r="C235" s="42"/>
      <c r="D235" s="40"/>
      <c r="E235" s="40"/>
      <c r="F235" s="40"/>
      <c r="G235" s="45"/>
      <c r="H235" s="43"/>
      <c r="I235" s="50"/>
      <c r="J235" s="30"/>
      <c r="K235" s="30"/>
      <c r="L235" s="22"/>
    </row>
    <row r="236" spans="2:12" ht="24" customHeight="1" x14ac:dyDescent="0.25">
      <c r="B236" s="128"/>
      <c r="C236" s="41" t="s">
        <v>8</v>
      </c>
      <c r="D236" s="129"/>
      <c r="E236" s="130"/>
      <c r="F236" s="131"/>
      <c r="G236" s="43" t="s">
        <v>63</v>
      </c>
      <c r="H236" s="132"/>
      <c r="I236" s="133"/>
      <c r="J236" s="133"/>
      <c r="K236" s="115"/>
      <c r="L236" s="22"/>
    </row>
    <row r="237" spans="2:12" ht="4.1500000000000004" customHeight="1" x14ac:dyDescent="0.25">
      <c r="B237" s="40"/>
      <c r="C237" s="40"/>
      <c r="D237" s="40"/>
      <c r="E237" s="40"/>
      <c r="F237" s="40"/>
      <c r="G237" s="40"/>
      <c r="H237" s="40"/>
      <c r="I237" s="40"/>
      <c r="J237" s="40"/>
      <c r="K237" s="40"/>
      <c r="L237" s="22"/>
    </row>
    <row r="238" spans="2:12" ht="9" customHeight="1" x14ac:dyDescent="0.25"/>
    <row r="239" spans="2:12" ht="21" customHeight="1" x14ac:dyDescent="0.25">
      <c r="B239" s="36"/>
      <c r="C239" s="116" t="s">
        <v>80</v>
      </c>
      <c r="D239" s="117"/>
      <c r="E239" s="117"/>
      <c r="F239" s="117"/>
      <c r="G239" s="117"/>
      <c r="H239" s="117"/>
      <c r="I239" s="118"/>
      <c r="J239" s="37" t="s">
        <v>6</v>
      </c>
      <c r="K239" s="38">
        <f>IF(ISNA(VLOOKUP(C239,'activity list'!$H$1:$I$33,2)), 0,VLOOKUP(C239,'activity list'!$H$1:$I$33,2))</f>
        <v>0</v>
      </c>
      <c r="L239" s="22"/>
    </row>
    <row r="240" spans="2:12" x14ac:dyDescent="0.25">
      <c r="B240" s="39"/>
      <c r="C240" s="119"/>
      <c r="D240" s="120"/>
      <c r="E240" s="120"/>
      <c r="F240" s="120"/>
      <c r="G240" s="120"/>
      <c r="H240" s="120"/>
      <c r="I240" s="121"/>
      <c r="J240" s="37"/>
      <c r="K240" s="37"/>
      <c r="L240" s="22"/>
    </row>
    <row r="241" spans="2:12" ht="7.5" customHeight="1" x14ac:dyDescent="0.25">
      <c r="B241" s="40"/>
      <c r="C241" s="40"/>
      <c r="D241" s="40"/>
      <c r="E241" s="40"/>
      <c r="F241" s="40"/>
      <c r="G241" s="40"/>
      <c r="H241" s="40"/>
      <c r="I241" s="40"/>
      <c r="J241" s="40"/>
      <c r="K241" s="40"/>
      <c r="L241" s="22"/>
    </row>
    <row r="242" spans="2:12" ht="21" customHeight="1" x14ac:dyDescent="0.25">
      <c r="B242" s="111" t="s">
        <v>65</v>
      </c>
      <c r="C242" s="41" t="s">
        <v>9</v>
      </c>
      <c r="D242" s="53"/>
      <c r="E242" s="42"/>
      <c r="F242" s="41" t="s">
        <v>60</v>
      </c>
      <c r="G242" s="53"/>
      <c r="H242" s="51"/>
      <c r="I242" s="43" t="s">
        <v>3</v>
      </c>
      <c r="J242" s="112"/>
      <c r="K242" s="113"/>
      <c r="L242" s="22"/>
    </row>
    <row r="243" spans="2:12" ht="15.75" x14ac:dyDescent="0.25">
      <c r="B243" s="111"/>
      <c r="C243" s="42"/>
      <c r="D243" s="40"/>
      <c r="E243" s="42"/>
      <c r="F243" s="42"/>
      <c r="G243" s="40"/>
      <c r="H243" s="51"/>
      <c r="I243" s="42"/>
      <c r="J243" s="40"/>
      <c r="K243" s="40"/>
      <c r="L243" s="22"/>
    </row>
    <row r="244" spans="2:12" ht="15.75" hidden="1" x14ac:dyDescent="0.25">
      <c r="B244" s="44"/>
      <c r="C244" s="42"/>
      <c r="D244" s="40"/>
      <c r="E244" s="42"/>
      <c r="F244" s="42"/>
      <c r="G244" s="40"/>
      <c r="H244" s="51"/>
      <c r="I244" s="42"/>
      <c r="J244" s="40"/>
      <c r="K244" s="40"/>
      <c r="L244" s="22"/>
    </row>
    <row r="245" spans="2:12" ht="24" customHeight="1" x14ac:dyDescent="0.25">
      <c r="B245" s="111" t="s">
        <v>66</v>
      </c>
      <c r="C245" s="41" t="s">
        <v>7</v>
      </c>
      <c r="D245" s="54"/>
      <c r="E245" s="42"/>
      <c r="F245" s="41" t="s">
        <v>4</v>
      </c>
      <c r="G245" s="54"/>
      <c r="H245" s="51"/>
      <c r="I245" s="43" t="s">
        <v>58</v>
      </c>
      <c r="J245" s="114"/>
      <c r="K245" s="115"/>
      <c r="L245" s="22"/>
    </row>
    <row r="246" spans="2:12" ht="18" customHeight="1" x14ac:dyDescent="0.25">
      <c r="B246" s="111"/>
      <c r="C246" s="42"/>
      <c r="D246" s="40"/>
      <c r="E246" s="40"/>
      <c r="F246" s="45"/>
      <c r="G246" s="40"/>
      <c r="H246" s="40"/>
      <c r="I246" s="42"/>
      <c r="J246" s="40"/>
      <c r="K246" s="40"/>
      <c r="L246" s="22"/>
    </row>
    <row r="247" spans="2:12" ht="23.25" customHeight="1" x14ac:dyDescent="0.25">
      <c r="B247" s="111" t="s">
        <v>67</v>
      </c>
      <c r="C247" s="47" t="s">
        <v>5</v>
      </c>
      <c r="D247" s="122"/>
      <c r="E247" s="123"/>
      <c r="F247" s="123"/>
      <c r="G247" s="123"/>
      <c r="H247" s="123"/>
      <c r="I247" s="123"/>
      <c r="J247" s="123"/>
      <c r="K247" s="124"/>
      <c r="L247" s="22"/>
    </row>
    <row r="248" spans="2:12" x14ac:dyDescent="0.25">
      <c r="B248" s="111"/>
      <c r="C248" s="42"/>
      <c r="D248" s="125"/>
      <c r="E248" s="126"/>
      <c r="F248" s="126"/>
      <c r="G248" s="126"/>
      <c r="H248" s="126"/>
      <c r="I248" s="126"/>
      <c r="J248" s="126"/>
      <c r="K248" s="127"/>
      <c r="L248" s="22"/>
    </row>
    <row r="249" spans="2:12" ht="6" customHeight="1" x14ac:dyDescent="0.25">
      <c r="B249" s="48"/>
      <c r="C249" s="40"/>
      <c r="D249" s="30"/>
      <c r="E249" s="30"/>
      <c r="F249" s="30"/>
      <c r="G249" s="30"/>
      <c r="H249" s="30"/>
      <c r="I249" s="30"/>
      <c r="J249" s="30"/>
      <c r="K249" s="30"/>
      <c r="L249" s="22"/>
    </row>
    <row r="250" spans="2:12" x14ac:dyDescent="0.25">
      <c r="B250" s="128" t="s">
        <v>68</v>
      </c>
      <c r="C250" s="49" t="s">
        <v>81</v>
      </c>
      <c r="D250" s="40"/>
      <c r="E250" s="40"/>
      <c r="F250" s="40"/>
      <c r="G250" s="40"/>
      <c r="H250" s="40"/>
      <c r="I250" s="40"/>
      <c r="J250" s="40"/>
      <c r="K250" s="40"/>
      <c r="L250" s="22"/>
    </row>
    <row r="251" spans="2:12" ht="21" customHeight="1" x14ac:dyDescent="0.25">
      <c r="B251" s="128"/>
      <c r="C251" s="41" t="s">
        <v>64</v>
      </c>
      <c r="D251" s="129"/>
      <c r="E251" s="130"/>
      <c r="F251" s="131"/>
      <c r="G251" s="43" t="s">
        <v>62</v>
      </c>
      <c r="H251" s="129"/>
      <c r="I251" s="130"/>
      <c r="J251" s="130"/>
      <c r="K251" s="131"/>
      <c r="L251" s="22"/>
    </row>
    <row r="252" spans="2:12" ht="6" customHeight="1" x14ac:dyDescent="0.25">
      <c r="B252" s="128"/>
      <c r="C252" s="42"/>
      <c r="D252" s="40"/>
      <c r="E252" s="40"/>
      <c r="F252" s="40"/>
      <c r="G252" s="45"/>
      <c r="H252" s="43"/>
      <c r="I252" s="50"/>
      <c r="J252" s="30"/>
      <c r="K252" s="30"/>
      <c r="L252" s="22"/>
    </row>
    <row r="253" spans="2:12" ht="23.25" customHeight="1" x14ac:dyDescent="0.25">
      <c r="B253" s="128"/>
      <c r="C253" s="41" t="s">
        <v>8</v>
      </c>
      <c r="D253" s="129"/>
      <c r="E253" s="130"/>
      <c r="F253" s="131"/>
      <c r="G253" s="43" t="s">
        <v>63</v>
      </c>
      <c r="H253" s="132"/>
      <c r="I253" s="133"/>
      <c r="J253" s="133"/>
      <c r="K253" s="115"/>
      <c r="L253" s="22"/>
    </row>
    <row r="254" spans="2:12" ht="7.5" customHeight="1" x14ac:dyDescent="0.25">
      <c r="B254" s="40"/>
      <c r="C254" s="40"/>
      <c r="D254" s="40"/>
      <c r="E254" s="40"/>
      <c r="F254" s="40"/>
      <c r="G254" s="40"/>
      <c r="H254" s="40"/>
      <c r="I254" s="40"/>
      <c r="J254" s="40"/>
      <c r="K254" s="40"/>
      <c r="L254" s="22"/>
    </row>
    <row r="255" spans="2:12" ht="21" customHeight="1" x14ac:dyDescent="0.25">
      <c r="B255" s="36"/>
      <c r="C255" s="116" t="s">
        <v>80</v>
      </c>
      <c r="D255" s="117"/>
      <c r="E255" s="117"/>
      <c r="F255" s="117"/>
      <c r="G255" s="117"/>
      <c r="H255" s="117"/>
      <c r="I255" s="118"/>
      <c r="J255" s="37" t="s">
        <v>6</v>
      </c>
      <c r="K255" s="38">
        <f>IF(ISNA(VLOOKUP(C255,'activity list'!$H$1:$I$33,2)), 0,VLOOKUP(C255,'activity list'!$H$1:$I$33,2))</f>
        <v>0</v>
      </c>
      <c r="L255" s="22"/>
    </row>
    <row r="256" spans="2:12" x14ac:dyDescent="0.25">
      <c r="B256" s="39"/>
      <c r="C256" s="119"/>
      <c r="D256" s="120"/>
      <c r="E256" s="120"/>
      <c r="F256" s="120"/>
      <c r="G256" s="120"/>
      <c r="H256" s="120"/>
      <c r="I256" s="121"/>
      <c r="J256" s="37"/>
      <c r="K256" s="37"/>
      <c r="L256" s="22"/>
    </row>
    <row r="257" spans="2:12" ht="4.1500000000000004" customHeight="1" x14ac:dyDescent="0.25">
      <c r="B257" s="40"/>
      <c r="C257" s="40"/>
      <c r="D257" s="40"/>
      <c r="E257" s="40"/>
      <c r="F257" s="40"/>
      <c r="G257" s="40"/>
      <c r="H257" s="40"/>
      <c r="I257" s="40"/>
      <c r="J257" s="40"/>
      <c r="K257" s="40"/>
      <c r="L257" s="22"/>
    </row>
    <row r="258" spans="2:12" ht="24.75" customHeight="1" x14ac:dyDescent="0.25">
      <c r="B258" s="111" t="s">
        <v>65</v>
      </c>
      <c r="C258" s="41" t="s">
        <v>9</v>
      </c>
      <c r="D258" s="53"/>
      <c r="E258" s="42"/>
      <c r="F258" s="41" t="s">
        <v>60</v>
      </c>
      <c r="G258" s="53"/>
      <c r="H258" s="51"/>
      <c r="I258" s="43" t="s">
        <v>3</v>
      </c>
      <c r="J258" s="112"/>
      <c r="K258" s="113"/>
      <c r="L258" s="22"/>
    </row>
    <row r="259" spans="2:12" ht="15.75" x14ac:dyDescent="0.25">
      <c r="B259" s="111"/>
      <c r="C259" s="42"/>
      <c r="D259" s="40"/>
      <c r="E259" s="42"/>
      <c r="F259" s="42"/>
      <c r="G259" s="40"/>
      <c r="H259" s="51"/>
      <c r="I259" s="42"/>
      <c r="J259" s="40"/>
      <c r="K259" s="40"/>
      <c r="L259" s="22"/>
    </row>
    <row r="260" spans="2:12" ht="3" customHeight="1" x14ac:dyDescent="0.25">
      <c r="B260" s="44"/>
      <c r="C260" s="42"/>
      <c r="D260" s="40"/>
      <c r="E260" s="42"/>
      <c r="F260" s="42"/>
      <c r="G260" s="40"/>
      <c r="H260" s="51"/>
      <c r="I260" s="42"/>
      <c r="J260" s="40"/>
      <c r="K260" s="40"/>
      <c r="L260" s="22"/>
    </row>
    <row r="261" spans="2:12" ht="27" customHeight="1" x14ac:dyDescent="0.25">
      <c r="B261" s="111" t="s">
        <v>66</v>
      </c>
      <c r="C261" s="41" t="s">
        <v>7</v>
      </c>
      <c r="D261" s="54"/>
      <c r="E261" s="42"/>
      <c r="F261" s="41" t="s">
        <v>4</v>
      </c>
      <c r="G261" s="54"/>
      <c r="H261" s="51"/>
      <c r="I261" s="43" t="s">
        <v>58</v>
      </c>
      <c r="J261" s="114"/>
      <c r="K261" s="115"/>
      <c r="L261" s="22"/>
    </row>
    <row r="262" spans="2:12" x14ac:dyDescent="0.25">
      <c r="B262" s="111"/>
      <c r="C262" s="42"/>
      <c r="D262" s="40"/>
      <c r="E262" s="40"/>
      <c r="F262" s="45"/>
      <c r="G262" s="40"/>
      <c r="H262" s="40"/>
      <c r="I262" s="40"/>
      <c r="J262" s="40"/>
      <c r="K262" s="40"/>
      <c r="L262" s="22"/>
    </row>
    <row r="263" spans="2:12" ht="24.75" customHeight="1" x14ac:dyDescent="0.25">
      <c r="B263" s="111" t="s">
        <v>67</v>
      </c>
      <c r="C263" s="47" t="s">
        <v>5</v>
      </c>
      <c r="D263" s="122"/>
      <c r="E263" s="123"/>
      <c r="F263" s="123"/>
      <c r="G263" s="123"/>
      <c r="H263" s="123"/>
      <c r="I263" s="123"/>
      <c r="J263" s="123"/>
      <c r="K263" s="124"/>
      <c r="L263" s="22"/>
    </row>
    <row r="264" spans="2:12" x14ac:dyDescent="0.25">
      <c r="B264" s="111"/>
      <c r="C264" s="42"/>
      <c r="D264" s="125"/>
      <c r="E264" s="126"/>
      <c r="F264" s="126"/>
      <c r="G264" s="126"/>
      <c r="H264" s="126"/>
      <c r="I264" s="126"/>
      <c r="J264" s="126"/>
      <c r="K264" s="127"/>
      <c r="L264" s="22"/>
    </row>
    <row r="265" spans="2:12" ht="4.5" customHeight="1" x14ac:dyDescent="0.25">
      <c r="B265" s="48"/>
      <c r="C265" s="40"/>
      <c r="D265" s="30"/>
      <c r="E265" s="30"/>
      <c r="F265" s="30"/>
      <c r="G265" s="30"/>
      <c r="H265" s="30"/>
      <c r="I265" s="30"/>
      <c r="J265" s="30"/>
      <c r="K265" s="30"/>
      <c r="L265" s="22"/>
    </row>
    <row r="266" spans="2:12" x14ac:dyDescent="0.25">
      <c r="B266" s="128" t="s">
        <v>68</v>
      </c>
      <c r="C266" s="49" t="s">
        <v>81</v>
      </c>
      <c r="D266" s="40"/>
      <c r="E266" s="40"/>
      <c r="F266" s="40"/>
      <c r="G266" s="40"/>
      <c r="H266" s="40"/>
      <c r="I266" s="40"/>
      <c r="J266" s="40"/>
      <c r="K266" s="40"/>
      <c r="L266" s="22"/>
    </row>
    <row r="267" spans="2:12" ht="19.5" customHeight="1" x14ac:dyDescent="0.25">
      <c r="B267" s="128"/>
      <c r="C267" s="41" t="s">
        <v>64</v>
      </c>
      <c r="D267" s="129"/>
      <c r="E267" s="130"/>
      <c r="F267" s="131"/>
      <c r="G267" s="43" t="s">
        <v>62</v>
      </c>
      <c r="H267" s="129"/>
      <c r="I267" s="130"/>
      <c r="J267" s="130"/>
      <c r="K267" s="131"/>
      <c r="L267" s="22"/>
    </row>
    <row r="268" spans="2:12" ht="7.15" customHeight="1" x14ac:dyDescent="0.25">
      <c r="B268" s="128"/>
      <c r="C268" s="42"/>
      <c r="D268" s="40"/>
      <c r="E268" s="40"/>
      <c r="F268" s="40"/>
      <c r="G268" s="45"/>
      <c r="H268" s="43"/>
      <c r="I268" s="50"/>
      <c r="J268" s="30"/>
      <c r="K268" s="30"/>
      <c r="L268" s="22"/>
    </row>
    <row r="269" spans="2:12" ht="21" customHeight="1" x14ac:dyDescent="0.25">
      <c r="B269" s="128"/>
      <c r="C269" s="41" t="s">
        <v>8</v>
      </c>
      <c r="D269" s="129"/>
      <c r="E269" s="130"/>
      <c r="F269" s="131"/>
      <c r="G269" s="43" t="s">
        <v>63</v>
      </c>
      <c r="H269" s="132"/>
      <c r="I269" s="133"/>
      <c r="J269" s="133"/>
      <c r="K269" s="115"/>
      <c r="L269" s="22"/>
    </row>
    <row r="270" spans="2:12" ht="5.25" customHeight="1" x14ac:dyDescent="0.25">
      <c r="B270" s="40"/>
      <c r="C270" s="40"/>
      <c r="D270" s="40"/>
      <c r="E270" s="40"/>
      <c r="F270" s="40"/>
      <c r="G270" s="40"/>
      <c r="H270" s="40"/>
      <c r="I270" s="40"/>
      <c r="J270" s="40"/>
      <c r="K270" s="40"/>
      <c r="L270" s="22"/>
    </row>
    <row r="271" spans="2:12" ht="8.25" customHeight="1" x14ac:dyDescent="0.25"/>
    <row r="272" spans="2:12" ht="21" customHeight="1" x14ac:dyDescent="0.25">
      <c r="B272" s="36"/>
      <c r="C272" s="116" t="s">
        <v>80</v>
      </c>
      <c r="D272" s="117"/>
      <c r="E272" s="117"/>
      <c r="F272" s="117"/>
      <c r="G272" s="117"/>
      <c r="H272" s="117"/>
      <c r="I272" s="118"/>
      <c r="J272" s="37" t="s">
        <v>6</v>
      </c>
      <c r="K272" s="38">
        <f>IF(ISNA(VLOOKUP(C272,'activity list'!$H$1:$I$33,2)), 0,VLOOKUP(C272,'activity list'!$H$1:$I$33,2))</f>
        <v>0</v>
      </c>
      <c r="L272" s="22"/>
    </row>
    <row r="273" spans="2:12" x14ac:dyDescent="0.25">
      <c r="B273" s="39"/>
      <c r="C273" s="119"/>
      <c r="D273" s="120"/>
      <c r="E273" s="120"/>
      <c r="F273" s="120"/>
      <c r="G273" s="120"/>
      <c r="H273" s="120"/>
      <c r="I273" s="121"/>
      <c r="J273" s="37"/>
      <c r="K273" s="37"/>
      <c r="L273" s="22"/>
    </row>
    <row r="274" spans="2:12" ht="4.5" customHeight="1" x14ac:dyDescent="0.25">
      <c r="B274" s="40"/>
      <c r="C274" s="40"/>
      <c r="D274" s="40"/>
      <c r="E274" s="40"/>
      <c r="F274" s="40"/>
      <c r="G274" s="40"/>
      <c r="H274" s="40"/>
      <c r="I274" s="40"/>
      <c r="J274" s="40"/>
      <c r="K274" s="40"/>
      <c r="L274" s="22"/>
    </row>
    <row r="275" spans="2:12" ht="27.75" customHeight="1" x14ac:dyDescent="0.25">
      <c r="B275" s="111" t="s">
        <v>65</v>
      </c>
      <c r="C275" s="41" t="s">
        <v>9</v>
      </c>
      <c r="D275" s="53"/>
      <c r="E275" s="42"/>
      <c r="F275" s="41" t="s">
        <v>60</v>
      </c>
      <c r="G275" s="53"/>
      <c r="H275" s="51"/>
      <c r="I275" s="52" t="s">
        <v>3</v>
      </c>
      <c r="J275" s="112"/>
      <c r="K275" s="113"/>
      <c r="L275" s="22"/>
    </row>
    <row r="276" spans="2:12" ht="12.75" customHeight="1" x14ac:dyDescent="0.25">
      <c r="B276" s="111"/>
      <c r="C276" s="42"/>
      <c r="D276" s="40"/>
      <c r="E276" s="42"/>
      <c r="F276" s="42"/>
      <c r="G276" s="40"/>
      <c r="H276" s="51"/>
      <c r="I276" s="51"/>
      <c r="J276" s="40"/>
      <c r="K276" s="40"/>
      <c r="L276" s="22"/>
    </row>
    <row r="277" spans="2:12" ht="3.75" customHeight="1" x14ac:dyDescent="0.25">
      <c r="B277" s="44"/>
      <c r="C277" s="42"/>
      <c r="D277" s="40"/>
      <c r="E277" s="42"/>
      <c r="F277" s="42"/>
      <c r="G277" s="40"/>
      <c r="H277" s="51"/>
      <c r="I277" s="51"/>
      <c r="J277" s="40"/>
      <c r="K277" s="40"/>
      <c r="L277" s="22"/>
    </row>
    <row r="278" spans="2:12" ht="27.75" customHeight="1" x14ac:dyDescent="0.25">
      <c r="B278" s="111" t="s">
        <v>66</v>
      </c>
      <c r="C278" s="41" t="s">
        <v>7</v>
      </c>
      <c r="D278" s="54"/>
      <c r="E278" s="42"/>
      <c r="F278" s="41" t="s">
        <v>4</v>
      </c>
      <c r="G278" s="54"/>
      <c r="H278" s="51"/>
      <c r="I278" s="52" t="s">
        <v>58</v>
      </c>
      <c r="J278" s="114"/>
      <c r="K278" s="115"/>
      <c r="L278" s="22"/>
    </row>
    <row r="279" spans="2:12" x14ac:dyDescent="0.25">
      <c r="B279" s="111"/>
      <c r="C279" s="42"/>
      <c r="D279" s="40"/>
      <c r="E279" s="40"/>
      <c r="F279" s="45"/>
      <c r="G279" s="40"/>
      <c r="H279" s="40"/>
      <c r="I279" s="40"/>
      <c r="J279" s="40"/>
      <c r="K279" s="40"/>
      <c r="L279" s="22"/>
    </row>
    <row r="280" spans="2:12" ht="23.25" customHeight="1" x14ac:dyDescent="0.25">
      <c r="B280" s="111" t="s">
        <v>67</v>
      </c>
      <c r="C280" s="47" t="s">
        <v>5</v>
      </c>
      <c r="D280" s="122"/>
      <c r="E280" s="123"/>
      <c r="F280" s="123"/>
      <c r="G280" s="123"/>
      <c r="H280" s="123"/>
      <c r="I280" s="123"/>
      <c r="J280" s="123"/>
      <c r="K280" s="124"/>
      <c r="L280" s="22"/>
    </row>
    <row r="281" spans="2:12" x14ac:dyDescent="0.25">
      <c r="B281" s="111"/>
      <c r="C281" s="42"/>
      <c r="D281" s="125"/>
      <c r="E281" s="126"/>
      <c r="F281" s="126"/>
      <c r="G281" s="126"/>
      <c r="H281" s="126"/>
      <c r="I281" s="126"/>
      <c r="J281" s="126"/>
      <c r="K281" s="127"/>
      <c r="L281" s="22"/>
    </row>
    <row r="282" spans="2:12" ht="6" customHeight="1" x14ac:dyDescent="0.25">
      <c r="B282" s="48"/>
      <c r="C282" s="40"/>
      <c r="D282" s="30"/>
      <c r="E282" s="30"/>
      <c r="F282" s="30"/>
      <c r="G282" s="30"/>
      <c r="H282" s="30"/>
      <c r="I282" s="30"/>
      <c r="J282" s="30"/>
      <c r="K282" s="30"/>
      <c r="L282" s="22"/>
    </row>
    <row r="283" spans="2:12" x14ac:dyDescent="0.25">
      <c r="B283" s="128" t="s">
        <v>68</v>
      </c>
      <c r="C283" s="49" t="s">
        <v>81</v>
      </c>
      <c r="D283" s="40"/>
      <c r="E283" s="40"/>
      <c r="F283" s="40"/>
      <c r="G283" s="40"/>
      <c r="H283" s="40"/>
      <c r="I283" s="40"/>
      <c r="J283" s="40"/>
      <c r="K283" s="40"/>
      <c r="L283" s="22"/>
    </row>
    <row r="284" spans="2:12" ht="23.25" customHeight="1" x14ac:dyDescent="0.25">
      <c r="B284" s="128"/>
      <c r="C284" s="41" t="s">
        <v>64</v>
      </c>
      <c r="D284" s="129"/>
      <c r="E284" s="130"/>
      <c r="F284" s="131"/>
      <c r="G284" s="43" t="s">
        <v>62</v>
      </c>
      <c r="H284" s="129"/>
      <c r="I284" s="130"/>
      <c r="J284" s="130"/>
      <c r="K284" s="131"/>
      <c r="L284" s="22"/>
    </row>
    <row r="285" spans="2:12" ht="6.75" customHeight="1" x14ac:dyDescent="0.25">
      <c r="B285" s="128"/>
      <c r="C285" s="42"/>
      <c r="D285" s="40"/>
      <c r="E285" s="40"/>
      <c r="F285" s="40"/>
      <c r="G285" s="45"/>
      <c r="H285" s="43"/>
      <c r="I285" s="50"/>
      <c r="J285" s="30"/>
      <c r="K285" s="30"/>
      <c r="L285" s="22"/>
    </row>
    <row r="286" spans="2:12" ht="19.5" customHeight="1" x14ac:dyDescent="0.25">
      <c r="B286" s="128"/>
      <c r="C286" s="41" t="s">
        <v>8</v>
      </c>
      <c r="D286" s="129"/>
      <c r="E286" s="130"/>
      <c r="F286" s="131"/>
      <c r="G286" s="43" t="s">
        <v>63</v>
      </c>
      <c r="H286" s="132"/>
      <c r="I286" s="133"/>
      <c r="J286" s="133"/>
      <c r="K286" s="115"/>
      <c r="L286" s="22"/>
    </row>
    <row r="287" spans="2:12" ht="3" customHeight="1" x14ac:dyDescent="0.25">
      <c r="B287" s="40"/>
      <c r="C287" s="40"/>
      <c r="D287" s="40"/>
      <c r="E287" s="40"/>
      <c r="F287" s="40"/>
      <c r="G287" s="40"/>
      <c r="H287" s="40"/>
      <c r="I287" s="40"/>
      <c r="J287" s="40"/>
      <c r="K287" s="40"/>
      <c r="L287" s="22"/>
    </row>
    <row r="288" spans="2:12" ht="6.4" customHeight="1" x14ac:dyDescent="0.25"/>
    <row r="289" spans="2:12" ht="21" customHeight="1" x14ac:dyDescent="0.25">
      <c r="B289" s="36"/>
      <c r="C289" s="116" t="s">
        <v>80</v>
      </c>
      <c r="D289" s="117"/>
      <c r="E289" s="117"/>
      <c r="F289" s="117"/>
      <c r="G289" s="117"/>
      <c r="H289" s="117"/>
      <c r="I289" s="118"/>
      <c r="J289" s="37" t="s">
        <v>6</v>
      </c>
      <c r="K289" s="38">
        <f>IF(ISNA(VLOOKUP(C289,'activity list'!$H$1:$I$33,2)), 0,VLOOKUP(C289,'activity list'!$H$1:$I$33,2))</f>
        <v>0</v>
      </c>
      <c r="L289" s="22"/>
    </row>
    <row r="290" spans="2:12" x14ac:dyDescent="0.25">
      <c r="B290" s="39"/>
      <c r="C290" s="119"/>
      <c r="D290" s="120"/>
      <c r="E290" s="120"/>
      <c r="F290" s="120"/>
      <c r="G290" s="120"/>
      <c r="H290" s="120"/>
      <c r="I290" s="121"/>
      <c r="J290" s="37"/>
      <c r="K290" s="37"/>
      <c r="L290" s="22"/>
    </row>
    <row r="291" spans="2:12" ht="4.5" customHeight="1" x14ac:dyDescent="0.25">
      <c r="B291" s="40"/>
      <c r="C291" s="40"/>
      <c r="D291" s="40"/>
      <c r="E291" s="40"/>
      <c r="F291" s="40"/>
      <c r="G291" s="40"/>
      <c r="H291" s="40"/>
      <c r="I291" s="40"/>
      <c r="J291" s="40"/>
      <c r="K291" s="40"/>
      <c r="L291" s="22"/>
    </row>
    <row r="292" spans="2:12" ht="30.75" customHeight="1" x14ac:dyDescent="0.25">
      <c r="B292" s="111" t="s">
        <v>65</v>
      </c>
      <c r="C292" s="41" t="s">
        <v>9</v>
      </c>
      <c r="D292" s="53"/>
      <c r="E292" s="42"/>
      <c r="F292" s="41" t="s">
        <v>60</v>
      </c>
      <c r="G292" s="53"/>
      <c r="H292" s="51"/>
      <c r="I292" s="43" t="s">
        <v>3</v>
      </c>
      <c r="J292" s="112"/>
      <c r="K292" s="113"/>
      <c r="L292" s="22"/>
    </row>
    <row r="293" spans="2:12" ht="9.75" customHeight="1" x14ac:dyDescent="0.25">
      <c r="B293" s="111"/>
      <c r="C293" s="42"/>
      <c r="D293" s="40"/>
      <c r="E293" s="42"/>
      <c r="F293" s="42"/>
      <c r="G293" s="40"/>
      <c r="H293" s="51"/>
      <c r="I293" s="42"/>
      <c r="J293" s="40"/>
      <c r="K293" s="40"/>
      <c r="L293" s="22"/>
    </row>
    <row r="294" spans="2:12" ht="3" customHeight="1" x14ac:dyDescent="0.25">
      <c r="B294" s="44"/>
      <c r="C294" s="42"/>
      <c r="D294" s="40"/>
      <c r="E294" s="42"/>
      <c r="F294" s="42"/>
      <c r="G294" s="40"/>
      <c r="H294" s="51"/>
      <c r="I294" s="42"/>
      <c r="J294" s="40"/>
      <c r="K294" s="40"/>
      <c r="L294" s="22"/>
    </row>
    <row r="295" spans="2:12" ht="24.75" customHeight="1" x14ac:dyDescent="0.25">
      <c r="B295" s="111" t="s">
        <v>66</v>
      </c>
      <c r="C295" s="41" t="s">
        <v>7</v>
      </c>
      <c r="D295" s="54"/>
      <c r="E295" s="42"/>
      <c r="F295" s="41" t="s">
        <v>4</v>
      </c>
      <c r="G295" s="54"/>
      <c r="H295" s="51"/>
      <c r="I295" s="43" t="s">
        <v>58</v>
      </c>
      <c r="J295" s="114"/>
      <c r="K295" s="115"/>
      <c r="L295" s="22"/>
    </row>
    <row r="296" spans="2:12" ht="23.25" customHeight="1" x14ac:dyDescent="0.25">
      <c r="B296" s="111"/>
      <c r="C296" s="42"/>
      <c r="D296" s="40"/>
      <c r="E296" s="40"/>
      <c r="F296" s="45"/>
      <c r="G296" s="40"/>
      <c r="H296" s="40"/>
      <c r="I296" s="40"/>
      <c r="J296" s="40"/>
      <c r="K296" s="40"/>
      <c r="L296" s="22"/>
    </row>
    <row r="297" spans="2:12" ht="23.25" customHeight="1" x14ac:dyDescent="0.25">
      <c r="B297" s="111" t="s">
        <v>67</v>
      </c>
      <c r="C297" s="47" t="s">
        <v>5</v>
      </c>
      <c r="D297" s="122"/>
      <c r="E297" s="123"/>
      <c r="F297" s="123"/>
      <c r="G297" s="123"/>
      <c r="H297" s="123"/>
      <c r="I297" s="123"/>
      <c r="J297" s="123"/>
      <c r="K297" s="124"/>
      <c r="L297" s="22"/>
    </row>
    <row r="298" spans="2:12" x14ac:dyDescent="0.25">
      <c r="B298" s="111"/>
      <c r="C298" s="42"/>
      <c r="D298" s="125"/>
      <c r="E298" s="126"/>
      <c r="F298" s="126"/>
      <c r="G298" s="126"/>
      <c r="H298" s="126"/>
      <c r="I298" s="126"/>
      <c r="J298" s="126"/>
      <c r="K298" s="127"/>
      <c r="L298" s="22"/>
    </row>
    <row r="299" spans="2:12" ht="3.75" customHeight="1" x14ac:dyDescent="0.25">
      <c r="B299" s="48"/>
      <c r="C299" s="40"/>
      <c r="D299" s="30"/>
      <c r="E299" s="30"/>
      <c r="F299" s="30"/>
      <c r="G299" s="30"/>
      <c r="H299" s="30"/>
      <c r="I299" s="30"/>
      <c r="J299" s="30"/>
      <c r="K299" s="30"/>
      <c r="L299" s="22"/>
    </row>
    <row r="300" spans="2:12" x14ac:dyDescent="0.25">
      <c r="B300" s="128" t="s">
        <v>68</v>
      </c>
      <c r="C300" s="49" t="s">
        <v>81</v>
      </c>
      <c r="D300" s="40"/>
      <c r="E300" s="40"/>
      <c r="F300" s="40"/>
      <c r="G300" s="40"/>
      <c r="H300" s="40"/>
      <c r="I300" s="40"/>
      <c r="J300" s="40"/>
      <c r="K300" s="40"/>
      <c r="L300" s="22"/>
    </row>
    <row r="301" spans="2:12" ht="21.75" customHeight="1" x14ac:dyDescent="0.25">
      <c r="B301" s="128"/>
      <c r="C301" s="41" t="s">
        <v>64</v>
      </c>
      <c r="D301" s="129"/>
      <c r="E301" s="130"/>
      <c r="F301" s="131"/>
      <c r="G301" s="43" t="s">
        <v>62</v>
      </c>
      <c r="H301" s="129"/>
      <c r="I301" s="130"/>
      <c r="J301" s="130"/>
      <c r="K301" s="131"/>
      <c r="L301" s="22"/>
    </row>
    <row r="302" spans="2:12" ht="6.75" customHeight="1" x14ac:dyDescent="0.25">
      <c r="B302" s="128"/>
      <c r="C302" s="42"/>
      <c r="D302" s="40"/>
      <c r="E302" s="40"/>
      <c r="F302" s="40"/>
      <c r="G302" s="45"/>
      <c r="H302" s="43"/>
      <c r="I302" s="50"/>
      <c r="J302" s="30"/>
      <c r="K302" s="30"/>
      <c r="L302" s="22"/>
    </row>
    <row r="303" spans="2:12" ht="21.4" customHeight="1" x14ac:dyDescent="0.25">
      <c r="B303" s="128"/>
      <c r="C303" s="41" t="s">
        <v>8</v>
      </c>
      <c r="D303" s="129"/>
      <c r="E303" s="130"/>
      <c r="F303" s="131"/>
      <c r="G303" s="43" t="s">
        <v>63</v>
      </c>
      <c r="H303" s="132"/>
      <c r="I303" s="133"/>
      <c r="J303" s="133"/>
      <c r="K303" s="115"/>
      <c r="L303" s="22"/>
    </row>
    <row r="304" spans="2:12" ht="5.25" customHeight="1" x14ac:dyDescent="0.25">
      <c r="B304" s="40"/>
      <c r="C304" s="40"/>
      <c r="D304" s="40"/>
      <c r="E304" s="40"/>
      <c r="F304" s="40"/>
      <c r="G304" s="40"/>
      <c r="H304" s="40"/>
      <c r="I304" s="40"/>
      <c r="J304" s="40"/>
      <c r="K304" s="40"/>
      <c r="L304" s="22"/>
    </row>
    <row r="305" spans="2:12" ht="11.25" customHeight="1" x14ac:dyDescent="0.25">
      <c r="B305" s="82"/>
      <c r="C305" s="82"/>
      <c r="D305" s="82"/>
      <c r="E305" s="82"/>
      <c r="F305" s="82"/>
      <c r="G305" s="82"/>
      <c r="H305" s="82"/>
      <c r="I305" s="82"/>
      <c r="J305" s="82"/>
      <c r="K305" s="82"/>
      <c r="L305" s="25"/>
    </row>
    <row r="306" spans="2:12" ht="28.5" customHeight="1" x14ac:dyDescent="0.25">
      <c r="B306" s="84" t="s">
        <v>365</v>
      </c>
      <c r="C306" s="83"/>
      <c r="D306" s="83"/>
      <c r="E306" s="83"/>
      <c r="F306" s="83"/>
      <c r="G306" s="83"/>
      <c r="H306" s="83"/>
      <c r="I306" s="83"/>
      <c r="J306" s="83"/>
      <c r="K306" s="83"/>
      <c r="L306" s="83"/>
    </row>
    <row r="307" spans="2:12" ht="8.25" customHeight="1" x14ac:dyDescent="0.25">
      <c r="B307" s="85"/>
      <c r="C307" s="86"/>
      <c r="D307" s="86"/>
      <c r="E307" s="86"/>
      <c r="F307" s="86"/>
      <c r="G307" s="86"/>
      <c r="H307" s="86"/>
      <c r="I307" s="86"/>
      <c r="J307" s="86"/>
      <c r="K307" s="86"/>
      <c r="L307" s="86"/>
    </row>
    <row r="308" spans="2:12" ht="58.9" customHeight="1" x14ac:dyDescent="0.25">
      <c r="B308" s="36"/>
      <c r="C308" s="152" t="s">
        <v>366</v>
      </c>
      <c r="D308" s="153"/>
      <c r="E308" s="153"/>
      <c r="F308" s="153"/>
      <c r="G308" s="153"/>
      <c r="H308" s="153"/>
      <c r="I308" s="154"/>
      <c r="J308" s="87" t="s">
        <v>364</v>
      </c>
      <c r="K308" s="38"/>
      <c r="L308" s="22"/>
    </row>
    <row r="309" spans="2:12" ht="29.65" customHeight="1" x14ac:dyDescent="0.25">
      <c r="B309" s="39"/>
      <c r="C309" s="155"/>
      <c r="D309" s="156"/>
      <c r="E309" s="156"/>
      <c r="F309" s="156"/>
      <c r="G309" s="156"/>
      <c r="H309" s="156"/>
      <c r="I309" s="157"/>
      <c r="J309" s="37"/>
      <c r="K309" s="37"/>
      <c r="L309" s="22"/>
    </row>
    <row r="310" spans="2:12" ht="5.25" customHeight="1" x14ac:dyDescent="0.25">
      <c r="B310" s="40"/>
      <c r="C310" s="40"/>
      <c r="D310" s="40"/>
      <c r="E310" s="40"/>
      <c r="F310" s="40"/>
      <c r="G310" s="40"/>
      <c r="H310" s="40"/>
      <c r="I310" s="40"/>
      <c r="J310" s="40"/>
      <c r="K310" s="40"/>
      <c r="L310" s="22"/>
    </row>
  </sheetData>
  <sheetProtection algorithmName="SHA-512" hashValue="CssvoBvUIlkTVXGDXP5DkWAv3Dr5uwOFOvLMPzsQfM9xYHtaX72za+jgs6HKwLVHXpAfYSpvKzk4H8dT/q/plQ==" saltValue="z8kscIomByMW4tAHGnwEbg==" spinCount="100000" sheet="1" objects="1" scenarios="1"/>
  <mergeCells count="207">
    <mergeCell ref="C308:I309"/>
    <mergeCell ref="J278:K278"/>
    <mergeCell ref="D16:F16"/>
    <mergeCell ref="D25:K26"/>
    <mergeCell ref="B297:B298"/>
    <mergeCell ref="D297:K298"/>
    <mergeCell ref="B300:B303"/>
    <mergeCell ref="D301:F301"/>
    <mergeCell ref="H301:K301"/>
    <mergeCell ref="D303:F303"/>
    <mergeCell ref="H303:K303"/>
    <mergeCell ref="C289:I290"/>
    <mergeCell ref="B292:B293"/>
    <mergeCell ref="J292:K292"/>
    <mergeCell ref="B295:B296"/>
    <mergeCell ref="J295:K295"/>
    <mergeCell ref="B280:B281"/>
    <mergeCell ref="D280:K281"/>
    <mergeCell ref="B283:B286"/>
    <mergeCell ref="D284:F284"/>
    <mergeCell ref="H284:K284"/>
    <mergeCell ref="D286:F286"/>
    <mergeCell ref="B263:B264"/>
    <mergeCell ref="D263:K264"/>
    <mergeCell ref="B266:B269"/>
    <mergeCell ref="D267:F267"/>
    <mergeCell ref="H267:K267"/>
    <mergeCell ref="D269:F269"/>
    <mergeCell ref="H269:K269"/>
    <mergeCell ref="H286:K286"/>
    <mergeCell ref="C272:I273"/>
    <mergeCell ref="B275:B276"/>
    <mergeCell ref="J275:K275"/>
    <mergeCell ref="B278:B279"/>
    <mergeCell ref="C255:I256"/>
    <mergeCell ref="B258:B259"/>
    <mergeCell ref="J258:K258"/>
    <mergeCell ref="B261:B262"/>
    <mergeCell ref="J261:K261"/>
    <mergeCell ref="B247:B248"/>
    <mergeCell ref="D247:K248"/>
    <mergeCell ref="B250:B253"/>
    <mergeCell ref="D251:F251"/>
    <mergeCell ref="H251:K251"/>
    <mergeCell ref="D253:F253"/>
    <mergeCell ref="H253:K253"/>
    <mergeCell ref="C239:I240"/>
    <mergeCell ref="B242:B243"/>
    <mergeCell ref="J242:K242"/>
    <mergeCell ref="B245:B246"/>
    <mergeCell ref="J245:K245"/>
    <mergeCell ref="B230:B231"/>
    <mergeCell ref="D230:K231"/>
    <mergeCell ref="B233:B236"/>
    <mergeCell ref="D234:F234"/>
    <mergeCell ref="H234:K234"/>
    <mergeCell ref="D236:F236"/>
    <mergeCell ref="H236:K236"/>
    <mergeCell ref="C222:I223"/>
    <mergeCell ref="B225:B226"/>
    <mergeCell ref="J225:K225"/>
    <mergeCell ref="B228:B229"/>
    <mergeCell ref="J228:K228"/>
    <mergeCell ref="B213:B214"/>
    <mergeCell ref="D213:K214"/>
    <mergeCell ref="B216:B219"/>
    <mergeCell ref="D217:F217"/>
    <mergeCell ref="H217:K217"/>
    <mergeCell ref="D219:F219"/>
    <mergeCell ref="H219:K219"/>
    <mergeCell ref="C205:I206"/>
    <mergeCell ref="B208:B209"/>
    <mergeCell ref="J208:K208"/>
    <mergeCell ref="B211:B212"/>
    <mergeCell ref="J211:K211"/>
    <mergeCell ref="B196:B197"/>
    <mergeCell ref="D196:K197"/>
    <mergeCell ref="B199:B202"/>
    <mergeCell ref="D200:F200"/>
    <mergeCell ref="H200:K200"/>
    <mergeCell ref="D202:F202"/>
    <mergeCell ref="H202:K202"/>
    <mergeCell ref="C188:I189"/>
    <mergeCell ref="B191:B192"/>
    <mergeCell ref="J191:K191"/>
    <mergeCell ref="B194:B195"/>
    <mergeCell ref="J194:K194"/>
    <mergeCell ref="B180:B181"/>
    <mergeCell ref="D180:K181"/>
    <mergeCell ref="B183:B186"/>
    <mergeCell ref="D184:F184"/>
    <mergeCell ref="H184:K184"/>
    <mergeCell ref="D186:F186"/>
    <mergeCell ref="H186:K186"/>
    <mergeCell ref="C172:I173"/>
    <mergeCell ref="B175:B176"/>
    <mergeCell ref="J175:K175"/>
    <mergeCell ref="B178:B179"/>
    <mergeCell ref="J178:K178"/>
    <mergeCell ref="B163:B164"/>
    <mergeCell ref="D163:K164"/>
    <mergeCell ref="B166:B169"/>
    <mergeCell ref="D167:F167"/>
    <mergeCell ref="H167:K167"/>
    <mergeCell ref="D169:F169"/>
    <mergeCell ref="H169:K169"/>
    <mergeCell ref="C155:I156"/>
    <mergeCell ref="B158:B159"/>
    <mergeCell ref="J158:K158"/>
    <mergeCell ref="B161:B162"/>
    <mergeCell ref="J161:K161"/>
    <mergeCell ref="B146:B147"/>
    <mergeCell ref="D146:K147"/>
    <mergeCell ref="B149:B152"/>
    <mergeCell ref="D150:F150"/>
    <mergeCell ref="H150:K150"/>
    <mergeCell ref="D152:F152"/>
    <mergeCell ref="H152:K152"/>
    <mergeCell ref="C138:I139"/>
    <mergeCell ref="B141:B142"/>
    <mergeCell ref="J141:K141"/>
    <mergeCell ref="B144:B145"/>
    <mergeCell ref="J144:K144"/>
    <mergeCell ref="B129:B130"/>
    <mergeCell ref="D129:K130"/>
    <mergeCell ref="B132:B135"/>
    <mergeCell ref="D133:F133"/>
    <mergeCell ref="H133:K133"/>
    <mergeCell ref="D135:F135"/>
    <mergeCell ref="H135:K135"/>
    <mergeCell ref="C121:I122"/>
    <mergeCell ref="B124:B125"/>
    <mergeCell ref="J124:K124"/>
    <mergeCell ref="B127:B128"/>
    <mergeCell ref="J127:K127"/>
    <mergeCell ref="B32:K32"/>
    <mergeCell ref="D23:K24"/>
    <mergeCell ref="B60:B61"/>
    <mergeCell ref="J60:K60"/>
    <mergeCell ref="B46:B47"/>
    <mergeCell ref="B49:B52"/>
    <mergeCell ref="B57:B58"/>
    <mergeCell ref="J57:K57"/>
    <mergeCell ref="B74:B75"/>
    <mergeCell ref="J74:K74"/>
    <mergeCell ref="C71:I72"/>
    <mergeCell ref="B62:B63"/>
    <mergeCell ref="D62:K63"/>
    <mergeCell ref="B65:B68"/>
    <mergeCell ref="D66:F66"/>
    <mergeCell ref="H66:K66"/>
    <mergeCell ref="D68:F68"/>
    <mergeCell ref="H68:K68"/>
    <mergeCell ref="H102:K102"/>
    <mergeCell ref="D14:F14"/>
    <mergeCell ref="J44:K44"/>
    <mergeCell ref="D18:F18"/>
    <mergeCell ref="B31:K31"/>
    <mergeCell ref="C38:I39"/>
    <mergeCell ref="C54:I55"/>
    <mergeCell ref="H18:I18"/>
    <mergeCell ref="B33:K33"/>
    <mergeCell ref="D28:K29"/>
    <mergeCell ref="J17:K18"/>
    <mergeCell ref="H16:I16"/>
    <mergeCell ref="H14:J14"/>
    <mergeCell ref="B16:C17"/>
    <mergeCell ref="J41:K41"/>
    <mergeCell ref="D46:K47"/>
    <mergeCell ref="H50:K50"/>
    <mergeCell ref="H52:K52"/>
    <mergeCell ref="D52:F52"/>
    <mergeCell ref="D50:F50"/>
    <mergeCell ref="B41:B42"/>
    <mergeCell ref="B44:B45"/>
    <mergeCell ref="B77:B78"/>
    <mergeCell ref="J77:K77"/>
    <mergeCell ref="B79:B80"/>
    <mergeCell ref="D79:K80"/>
    <mergeCell ref="B82:B85"/>
    <mergeCell ref="D83:F83"/>
    <mergeCell ref="H83:K83"/>
    <mergeCell ref="D85:F85"/>
    <mergeCell ref="H85:K85"/>
    <mergeCell ref="B91:B92"/>
    <mergeCell ref="J91:K91"/>
    <mergeCell ref="B94:B95"/>
    <mergeCell ref="J94:K94"/>
    <mergeCell ref="C88:I89"/>
    <mergeCell ref="B96:B97"/>
    <mergeCell ref="D96:K97"/>
    <mergeCell ref="B99:B102"/>
    <mergeCell ref="D100:F100"/>
    <mergeCell ref="H100:K100"/>
    <mergeCell ref="D102:F102"/>
    <mergeCell ref="B108:B109"/>
    <mergeCell ref="J108:K108"/>
    <mergeCell ref="B111:B112"/>
    <mergeCell ref="J111:K111"/>
    <mergeCell ref="C105:I106"/>
    <mergeCell ref="B113:B114"/>
    <mergeCell ref="D113:K114"/>
    <mergeCell ref="B116:B119"/>
    <mergeCell ref="D117:F117"/>
    <mergeCell ref="H117:K117"/>
    <mergeCell ref="D119:F119"/>
    <mergeCell ref="H119:K119"/>
  </mergeCells>
  <conditionalFormatting sqref="D18:F18">
    <cfRule type="cellIs" dxfId="6" priority="1" operator="equal">
      <formula>"Not yet reached, keep adding"</formula>
    </cfRule>
    <cfRule type="cellIs" dxfId="5" priority="2" operator="equal">
      <formula>"Not yet reaches, keep adding"</formula>
    </cfRule>
    <cfRule type="cellIs" dxfId="4" priority="3" operator="equal">
      <formula>"Not yet reached, keep adding"</formula>
    </cfRule>
    <cfRule type="cellIs" dxfId="3" priority="4" operator="equal">
      <formula>"not reached, keep adding"</formula>
    </cfRule>
    <cfRule type="cellIs" dxfId="2" priority="5" operator="equal">
      <formula>"Gold"</formula>
    </cfRule>
    <cfRule type="cellIs" dxfId="1" priority="6" operator="equal">
      <formula>"Silver"</formula>
    </cfRule>
    <cfRule type="cellIs" dxfId="0" priority="7" operator="equal">
      <formula>"Bronze"</formula>
    </cfRule>
  </conditionalFormatting>
  <dataValidations count="5">
    <dataValidation type="date" allowBlank="1" showInputMessage="1" showErrorMessage="1" prompt="enter a valid date, type in as DD/MM/YY" sqref="D41 D57 D74 D91 D108 D124 D141 D158 D175 D191 D208 D225 D242 D258 D275 D292 G225" xr:uid="{00000000-0002-0000-0000-000000000000}">
      <formula1>29221</formula1>
      <formula2>182743</formula2>
    </dataValidation>
    <dataValidation type="date" allowBlank="1" showInputMessage="1" showErrorMessage="1" prompt="Enter a valid date, type in as DD/MM/YY" sqref="G108 G57 G74 G91 G41 G175 G124 G141 G158 G242 G191 G208 G292 G258 G275" xr:uid="{00000000-0002-0000-0000-000001000000}">
      <formula1>36526</formula1>
      <formula2>182835</formula2>
    </dataValidation>
    <dataValidation type="list" allowBlank="1" showInputMessage="1" showErrorMessage="1" sqref="C28" xr:uid="{00000000-0002-0000-0000-000002000000}">
      <formula1>" Please tell us!,Yes, Maybe later, No thanks"</formula1>
    </dataValidation>
    <dataValidation allowBlank="1" showInputMessage="1" showErrorMessage="1" promptTitle="draft award" prompt="this updates as your activity points are added below" sqref="D18:F18" xr:uid="{00000000-0002-0000-0000-000003000000}"/>
    <dataValidation showInputMessage="1" showErrorMessage="1" errorTitle="Cell cannot be blank" error="Please set to 00 please select activity if this is not required" sqref="C308:I309" xr:uid="{00000000-0002-0000-0000-000004000000}"/>
  </dataValidations>
  <hyperlinks>
    <hyperlink ref="K3" r:id="rId1" display="find out more  gla.ac.uk/socialsciences/glasgowglobal" xr:uid="{00000000-0004-0000-0000-000000000000}"/>
    <hyperlink ref="K11" r:id="rId2" display="any questions? Email us at socsci-goglobal@glasgow.ac.uk" xr:uid="{00000000-0004-0000-0000-000001000000}"/>
  </hyperlinks>
  <pageMargins left="0.59055118110236227" right="0.59055118110236227" top="0.39370078740157483" bottom="0.39370078740157483" header="0.31496062992125984" footer="0.19685039370078741"/>
  <pageSetup paperSize="9" scale="79" fitToHeight="0" orientation="portrait" r:id="rId3"/>
  <headerFooter>
    <oddFooter>&amp;LGlasGOw Global form 2018 v1&amp;RPage &amp;P</oddFooter>
  </headerFooter>
  <rowBreaks count="4" manualBreakCount="4">
    <brk id="53" max="16383" man="1"/>
    <brk id="120" max="16383" man="1"/>
    <brk id="187" max="16383" man="1"/>
    <brk id="254" max="16383" man="1"/>
  </rowBreaks>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5000000}">
          <x14:formula1>
            <xm:f>L!$A$2:$A$10</xm:f>
          </x14:formula1>
          <xm:sqref>D44 D60 D77 D295 D278 D261 D245 D228 D211 D194 D178 D161 D144 D127 D111 D94</xm:sqref>
        </x14:dataValidation>
        <x14:dataValidation type="list" allowBlank="1" showInputMessage="1" showErrorMessage="1" xr:uid="{00000000-0002-0000-0000-000006000000}">
          <x14:formula1>
            <xm:f>L!$B$2:$B$8</xm:f>
          </x14:formula1>
          <xm:sqref>J41:K41 J292:K292 J275:K275 J258:K258 J242:K242 J225:K225 J208:K208 J191:K191 J175:K175 J158:K158 J141:K141 J124:K124 J108:K108 J91:K91 J74:K74 J57:K57</xm:sqref>
        </x14:dataValidation>
        <x14:dataValidation type="list" allowBlank="1" showInputMessage="1" showErrorMessage="1" xr:uid="{00000000-0002-0000-0000-000007000000}">
          <x14:formula1>
            <xm:f>L!$C$2:$C$246</xm:f>
          </x14:formula1>
          <xm:sqref>G94 G44 G60 G77 G295 G278 G245 G261 G211 G228 G178 G194 G144 G161 G127 G111</xm:sqref>
        </x14:dataValidation>
        <x14:dataValidation type="list" showInputMessage="1" showErrorMessage="1" errorTitle="Cell cannot be blank" error="Please set to 00 please select activity if this is not required" prompt="please note - you can select an activty type more than once." xr:uid="{00000000-0002-0000-0000-000008000000}">
          <x14:formula1>
            <xm:f>'activity list'!$H$1:$H$33</xm:f>
          </x14:formula1>
          <xm:sqref>C38:I39 C289:I290 C272:I273 C255:I256 C239:I240 C222:I223 C205:I206 C188:I189 C172:I173 C155:I156 C138:I139 C121:I122 C105:I106 C88:I89 C71:I72 C54:I55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showGridLines="0" topLeftCell="D1" workbookViewId="0">
      <pane ySplit="1" topLeftCell="A2" activePane="bottomLeft" state="frozen"/>
      <selection pane="bottomLeft" activeCell="D11" sqref="D11"/>
    </sheetView>
  </sheetViews>
  <sheetFormatPr defaultColWidth="9.140625" defaultRowHeight="12.75" x14ac:dyDescent="0.2"/>
  <cols>
    <col min="1" max="1" width="4.5703125" style="3" customWidth="1"/>
    <col min="2" max="2" width="16.140625" style="3" customWidth="1"/>
    <col min="3" max="3" width="20.140625" style="3" customWidth="1"/>
    <col min="4" max="4" width="70.85546875" style="3" customWidth="1"/>
    <col min="5" max="5" width="19.5703125" style="3" customWidth="1"/>
    <col min="6" max="6" width="11.42578125" style="3" customWidth="1"/>
    <col min="7" max="7" width="8.42578125" style="3" customWidth="1"/>
    <col min="8" max="8" width="0.28515625" style="3" customWidth="1"/>
    <col min="9" max="9" width="1.42578125" style="3" customWidth="1"/>
    <col min="10" max="10" width="16.7109375" style="3" customWidth="1"/>
    <col min="11" max="11" width="18.85546875" style="3" customWidth="1"/>
    <col min="12" max="16384" width="9.140625" style="3"/>
  </cols>
  <sheetData>
    <row r="1" spans="1:11" s="2" customFormat="1" ht="15.75" customHeight="1" x14ac:dyDescent="0.25">
      <c r="A1" s="8" t="s">
        <v>88</v>
      </c>
      <c r="B1" s="7" t="s">
        <v>55</v>
      </c>
      <c r="C1" s="6" t="s">
        <v>55</v>
      </c>
      <c r="D1" s="6" t="s">
        <v>56</v>
      </c>
      <c r="E1" s="6" t="s">
        <v>39</v>
      </c>
      <c r="F1" s="6" t="s">
        <v>33</v>
      </c>
      <c r="G1" s="6" t="s">
        <v>32</v>
      </c>
      <c r="H1" s="1" t="s">
        <v>80</v>
      </c>
      <c r="I1" s="1">
        <v>0</v>
      </c>
    </row>
    <row r="2" spans="1:11" s="4" customFormat="1" ht="15" customHeight="1" x14ac:dyDescent="0.25">
      <c r="A2" s="93" t="s">
        <v>71</v>
      </c>
      <c r="B2" s="94" t="s">
        <v>23</v>
      </c>
      <c r="C2" s="94" t="s">
        <v>40</v>
      </c>
      <c r="D2" s="94" t="s">
        <v>350</v>
      </c>
      <c r="E2" s="94" t="s">
        <v>41</v>
      </c>
      <c r="F2" s="94" t="s">
        <v>21</v>
      </c>
      <c r="G2" s="94">
        <v>15</v>
      </c>
      <c r="H2" s="4" t="str">
        <f>CONCATENATE(A2,"  ",B2,"-",C2,D2,"-",E2,F2)</f>
        <v>01  Engage-AcademicTaster visit or Field trip -Up to 5 daysOverseas</v>
      </c>
      <c r="I2" s="4">
        <f>G2</f>
        <v>15</v>
      </c>
    </row>
    <row r="3" spans="1:11" s="4" customFormat="1" ht="15" customHeight="1" x14ac:dyDescent="0.25">
      <c r="A3" s="93" t="s">
        <v>72</v>
      </c>
      <c r="B3" s="94" t="s">
        <v>23</v>
      </c>
      <c r="C3" s="94" t="s">
        <v>20</v>
      </c>
      <c r="D3" s="94" t="s">
        <v>351</v>
      </c>
      <c r="E3" s="94" t="s">
        <v>41</v>
      </c>
      <c r="F3" s="94" t="s">
        <v>352</v>
      </c>
      <c r="G3" s="94">
        <v>10</v>
      </c>
      <c r="H3" s="4" t="str">
        <f t="shared" ref="H3:H33" si="0">CONCATENATE(A3,"  ",B3,"-",C3,D3,"-",E3,F3)</f>
        <v>02  Engage-Academic Conference with international focus -Up to 5 daysUK</v>
      </c>
      <c r="I3" s="4">
        <f t="shared" ref="I3:I33" si="1">G3</f>
        <v>10</v>
      </c>
    </row>
    <row r="4" spans="1:11" s="4" customFormat="1" ht="15" customHeight="1" x14ac:dyDescent="0.25">
      <c r="A4" s="93" t="s">
        <v>73</v>
      </c>
      <c r="B4" s="94" t="s">
        <v>23</v>
      </c>
      <c r="C4" s="94" t="s">
        <v>20</v>
      </c>
      <c r="D4" s="94" t="s">
        <v>353</v>
      </c>
      <c r="E4" s="94" t="s">
        <v>41</v>
      </c>
      <c r="F4" s="94" t="s">
        <v>21</v>
      </c>
      <c r="G4" s="94">
        <v>10</v>
      </c>
      <c r="H4" s="4" t="str">
        <f t="shared" si="0"/>
        <v>03  Engage-Academic Conference or competition attendance -Up to 5 daysOverseas</v>
      </c>
      <c r="I4" s="4">
        <f t="shared" si="1"/>
        <v>10</v>
      </c>
    </row>
    <row r="5" spans="1:11" s="4" customFormat="1" ht="15" customHeight="1" x14ac:dyDescent="0.25">
      <c r="A5" s="93" t="s">
        <v>74</v>
      </c>
      <c r="B5" s="94" t="s">
        <v>23</v>
      </c>
      <c r="C5" s="94" t="s">
        <v>26</v>
      </c>
      <c r="D5" s="94" t="s">
        <v>42</v>
      </c>
      <c r="E5" s="94" t="s">
        <v>27</v>
      </c>
      <c r="F5" s="94" t="s">
        <v>352</v>
      </c>
      <c r="G5" s="94">
        <v>5</v>
      </c>
      <c r="H5" s="4" t="str">
        <f t="shared" si="0"/>
        <v>04  Engage-VoluntarySecondary school ‘outreach’ activities promoting understanding of ‘global citizenship’-Per visitUK</v>
      </c>
      <c r="I5" s="4">
        <f t="shared" si="1"/>
        <v>5</v>
      </c>
    </row>
    <row r="6" spans="1:11" s="4" customFormat="1" ht="15" customHeight="1" x14ac:dyDescent="0.25">
      <c r="A6" s="93" t="s">
        <v>75</v>
      </c>
      <c r="B6" s="94" t="s">
        <v>23</v>
      </c>
      <c r="C6" s="94" t="s">
        <v>28</v>
      </c>
      <c r="D6" s="94" t="s">
        <v>354</v>
      </c>
      <c r="E6" s="94" t="s">
        <v>29</v>
      </c>
      <c r="F6" s="94" t="s">
        <v>24</v>
      </c>
      <c r="G6" s="94">
        <v>10</v>
      </c>
      <c r="H6" s="4" t="str">
        <f t="shared" si="0"/>
        <v xml:space="preserve">05  Engage-Social International Student Mentor (for each year)-Academic year Glasgow </v>
      </c>
      <c r="I6" s="4">
        <f t="shared" si="1"/>
        <v>10</v>
      </c>
    </row>
    <row r="7" spans="1:11" s="4" customFormat="1" ht="15" customHeight="1" x14ac:dyDescent="0.25">
      <c r="A7" s="93" t="s">
        <v>76</v>
      </c>
      <c r="B7" s="94" t="s">
        <v>23</v>
      </c>
      <c r="C7" s="94" t="s">
        <v>28</v>
      </c>
      <c r="D7" s="94" t="s">
        <v>355</v>
      </c>
      <c r="E7" s="94" t="s">
        <v>29</v>
      </c>
      <c r="F7" s="94" t="s">
        <v>24</v>
      </c>
      <c r="G7" s="94">
        <v>30</v>
      </c>
      <c r="H7" s="4" t="str">
        <f t="shared" si="0"/>
        <v xml:space="preserve">06  Engage-Social International Student Mentor Leader (for each year)-Academic year Glasgow </v>
      </c>
      <c r="I7" s="4">
        <f t="shared" si="1"/>
        <v>30</v>
      </c>
    </row>
    <row r="8" spans="1:11" s="4" customFormat="1" ht="15" customHeight="1" x14ac:dyDescent="0.25">
      <c r="A8" s="93" t="s">
        <v>77</v>
      </c>
      <c r="B8" s="94" t="s">
        <v>23</v>
      </c>
      <c r="C8" s="94" t="s">
        <v>13</v>
      </c>
      <c r="D8" s="94" t="s">
        <v>356</v>
      </c>
      <c r="E8" s="94" t="s">
        <v>29</v>
      </c>
      <c r="F8" s="94" t="s">
        <v>44</v>
      </c>
      <c r="G8" s="94">
        <v>30</v>
      </c>
      <c r="H8" s="4" t="str">
        <f t="shared" si="0"/>
        <v>07  Engage-SocialMember of international team -Academic year Glasgow</v>
      </c>
      <c r="I8" s="4">
        <f t="shared" si="1"/>
        <v>30</v>
      </c>
    </row>
    <row r="9" spans="1:11" s="4" customFormat="1" ht="15" customHeight="1" x14ac:dyDescent="0.25">
      <c r="A9" s="93" t="s">
        <v>78</v>
      </c>
      <c r="B9" s="94" t="s">
        <v>23</v>
      </c>
      <c r="C9" s="94" t="s">
        <v>28</v>
      </c>
      <c r="D9" s="94" t="s">
        <v>357</v>
      </c>
      <c r="E9" s="94" t="s">
        <v>29</v>
      </c>
      <c r="F9" s="94" t="s">
        <v>24</v>
      </c>
      <c r="G9" s="94">
        <v>10</v>
      </c>
      <c r="H9" s="4" t="str">
        <f t="shared" si="0"/>
        <v xml:space="preserve">08  Engage-Social Member of approved International Society (for each year)-Academic year Glasgow </v>
      </c>
      <c r="I9" s="4">
        <f t="shared" si="1"/>
        <v>10</v>
      </c>
    </row>
    <row r="10" spans="1:11" s="4" customFormat="1" ht="15" customHeight="1" x14ac:dyDescent="0.25">
      <c r="A10" s="110" t="s">
        <v>79</v>
      </c>
      <c r="B10" s="94" t="s">
        <v>23</v>
      </c>
      <c r="C10" s="94" t="s">
        <v>13</v>
      </c>
      <c r="D10" s="94" t="s">
        <v>389</v>
      </c>
      <c r="E10" s="94" t="s">
        <v>25</v>
      </c>
      <c r="F10" s="94" t="s">
        <v>44</v>
      </c>
      <c r="G10" s="94">
        <v>5</v>
      </c>
      <c r="H10" s="4" t="s">
        <v>394</v>
      </c>
      <c r="I10" s="4">
        <f t="shared" si="1"/>
        <v>5</v>
      </c>
    </row>
    <row r="11" spans="1:11" s="4" customFormat="1" ht="15" customHeight="1" x14ac:dyDescent="0.25">
      <c r="A11" s="93" t="s">
        <v>392</v>
      </c>
      <c r="B11" s="94" t="s">
        <v>23</v>
      </c>
      <c r="C11" s="94" t="s">
        <v>13</v>
      </c>
      <c r="D11" s="94" t="s">
        <v>390</v>
      </c>
      <c r="E11" s="94" t="s">
        <v>391</v>
      </c>
      <c r="F11" s="94" t="s">
        <v>44</v>
      </c>
      <c r="G11" s="94">
        <v>5</v>
      </c>
      <c r="H11" s="4" t="s">
        <v>395</v>
      </c>
      <c r="I11" s="4">
        <f t="shared" si="1"/>
        <v>5</v>
      </c>
    </row>
    <row r="12" spans="1:11" s="4" customFormat="1" ht="15" customHeight="1" x14ac:dyDescent="0.25">
      <c r="A12" s="93" t="s">
        <v>393</v>
      </c>
      <c r="B12" s="94" t="s">
        <v>23</v>
      </c>
      <c r="C12" s="94" t="s">
        <v>20</v>
      </c>
      <c r="D12" s="94" t="s">
        <v>43</v>
      </c>
      <c r="E12" s="94" t="s">
        <v>25</v>
      </c>
      <c r="F12" s="94" t="s">
        <v>44</v>
      </c>
      <c r="G12" s="94">
        <v>2</v>
      </c>
      <c r="H12" s="4" t="str">
        <f t="shared" si="0"/>
        <v>11  Engage-Academic Attend a talk/presentation/seminar by visiting International Speaker -Per eventGlasgow</v>
      </c>
      <c r="I12" s="4">
        <f t="shared" si="1"/>
        <v>2</v>
      </c>
    </row>
    <row r="13" spans="1:11" s="4" customFormat="1" ht="15" customHeight="1" x14ac:dyDescent="0.25">
      <c r="A13" s="95">
        <v>12</v>
      </c>
      <c r="B13" s="94" t="s">
        <v>23</v>
      </c>
      <c r="C13" s="94" t="s">
        <v>20</v>
      </c>
      <c r="D13" s="94" t="s">
        <v>45</v>
      </c>
      <c r="E13" s="94" t="s">
        <v>18</v>
      </c>
      <c r="F13" s="94" t="s">
        <v>44</v>
      </c>
      <c r="G13" s="94">
        <v>10</v>
      </c>
      <c r="H13" s="4" t="str">
        <f t="shared" si="0"/>
        <v>12  Engage-Academic Joint courses with overseas partners (no mobility)-One semester Glasgow</v>
      </c>
      <c r="I13" s="4">
        <f t="shared" si="1"/>
        <v>10</v>
      </c>
    </row>
    <row r="14" spans="1:11" s="5" customFormat="1" ht="15" customHeight="1" x14ac:dyDescent="0.25">
      <c r="A14" s="95">
        <v>13</v>
      </c>
      <c r="B14" s="94" t="s">
        <v>23</v>
      </c>
      <c r="C14" s="94" t="s">
        <v>20</v>
      </c>
      <c r="D14" s="94" t="s">
        <v>46</v>
      </c>
      <c r="E14" s="94" t="s">
        <v>18</v>
      </c>
      <c r="F14" s="94" t="s">
        <v>12</v>
      </c>
      <c r="G14" s="94">
        <v>15</v>
      </c>
      <c r="H14" s="4" t="str">
        <f t="shared" si="0"/>
        <v xml:space="preserve">13  Engage-Academic Joint courses with overseas partners(with 2-4 days abroad)-One semester Overseas </v>
      </c>
      <c r="I14" s="4">
        <f t="shared" si="1"/>
        <v>15</v>
      </c>
      <c r="J14" s="4"/>
      <c r="K14" s="4"/>
    </row>
    <row r="15" spans="1:11" s="5" customFormat="1" ht="15" customHeight="1" x14ac:dyDescent="0.25">
      <c r="A15" s="96">
        <v>14</v>
      </c>
      <c r="B15" s="97" t="s">
        <v>19</v>
      </c>
      <c r="C15" s="97" t="s">
        <v>20</v>
      </c>
      <c r="D15" s="97" t="s">
        <v>22</v>
      </c>
      <c r="E15" s="97" t="s">
        <v>48</v>
      </c>
      <c r="F15" s="97" t="s">
        <v>12</v>
      </c>
      <c r="G15" s="97">
        <v>30</v>
      </c>
      <c r="H15" s="4" t="str">
        <f t="shared" si="0"/>
        <v xml:space="preserve">14  Explore-Academic Research placement recognised as part of an academic course -5 days to 8 weeksOverseas </v>
      </c>
      <c r="I15" s="4">
        <f t="shared" si="1"/>
        <v>30</v>
      </c>
      <c r="J15" s="4"/>
      <c r="K15" s="4"/>
    </row>
    <row r="16" spans="1:11" s="5" customFormat="1" ht="15" customHeight="1" x14ac:dyDescent="0.25">
      <c r="A16" s="96">
        <v>15</v>
      </c>
      <c r="B16" s="97" t="s">
        <v>19</v>
      </c>
      <c r="C16" s="97" t="s">
        <v>40</v>
      </c>
      <c r="D16" s="97" t="s">
        <v>358</v>
      </c>
      <c r="E16" s="97" t="s">
        <v>48</v>
      </c>
      <c r="F16" s="97" t="s">
        <v>21</v>
      </c>
      <c r="G16" s="97">
        <v>30</v>
      </c>
      <c r="H16" s="4" t="str">
        <f t="shared" si="0"/>
        <v>15  Explore-AcademicSummer School or field trip-5 days to 8 weeksOverseas</v>
      </c>
      <c r="I16" s="4">
        <f t="shared" si="1"/>
        <v>30</v>
      </c>
      <c r="J16" s="4"/>
      <c r="K16" s="4"/>
    </row>
    <row r="17" spans="1:11" s="5" customFormat="1" ht="15" customHeight="1" x14ac:dyDescent="0.25">
      <c r="A17" s="96">
        <v>16</v>
      </c>
      <c r="B17" s="97" t="s">
        <v>19</v>
      </c>
      <c r="C17" s="97" t="s">
        <v>26</v>
      </c>
      <c r="D17" s="97" t="s">
        <v>49</v>
      </c>
      <c r="E17" s="97" t="s">
        <v>48</v>
      </c>
      <c r="F17" s="97" t="s">
        <v>50</v>
      </c>
      <c r="G17" s="97">
        <v>15</v>
      </c>
      <c r="H17" s="4" t="str">
        <f t="shared" si="0"/>
        <v>16  Explore-VoluntaryVoluntary work -5 days to 8 weeksScotland</v>
      </c>
      <c r="I17" s="4">
        <f t="shared" si="1"/>
        <v>15</v>
      </c>
      <c r="J17" s="4"/>
      <c r="K17" s="4"/>
    </row>
    <row r="18" spans="1:11" s="5" customFormat="1" ht="15" customHeight="1" x14ac:dyDescent="0.25">
      <c r="A18" s="96">
        <v>17</v>
      </c>
      <c r="B18" s="97" t="s">
        <v>19</v>
      </c>
      <c r="C18" s="97" t="s">
        <v>26</v>
      </c>
      <c r="D18" s="97" t="s">
        <v>49</v>
      </c>
      <c r="E18" s="97" t="s">
        <v>48</v>
      </c>
      <c r="F18" s="97" t="s">
        <v>21</v>
      </c>
      <c r="G18" s="97">
        <v>30</v>
      </c>
      <c r="H18" s="4" t="str">
        <f t="shared" si="0"/>
        <v>17  Explore-VoluntaryVoluntary work -5 days to 8 weeksOverseas</v>
      </c>
      <c r="I18" s="4">
        <f t="shared" si="1"/>
        <v>30</v>
      </c>
      <c r="J18" s="4"/>
      <c r="K18" s="4"/>
    </row>
    <row r="19" spans="1:11" s="5" customFormat="1" ht="15" customHeight="1" x14ac:dyDescent="0.25">
      <c r="A19" s="96">
        <v>18</v>
      </c>
      <c r="B19" s="97" t="s">
        <v>19</v>
      </c>
      <c r="C19" s="97" t="s">
        <v>20</v>
      </c>
      <c r="D19" s="97" t="s">
        <v>34</v>
      </c>
      <c r="E19" s="97" t="s">
        <v>48</v>
      </c>
      <c r="F19" s="97" t="s">
        <v>352</v>
      </c>
      <c r="G19" s="97">
        <v>20</v>
      </c>
      <c r="H19" s="4" t="str">
        <f t="shared" si="0"/>
        <v>18  Explore-Academic Language skills development (on-line, language cafes, classes)-5 days to 8 weeksUK</v>
      </c>
      <c r="I19" s="4">
        <f t="shared" si="1"/>
        <v>20</v>
      </c>
      <c r="J19" s="4"/>
      <c r="K19" s="4"/>
    </row>
    <row r="20" spans="1:11" s="5" customFormat="1" ht="15" customHeight="1" x14ac:dyDescent="0.25">
      <c r="A20" s="96">
        <v>19</v>
      </c>
      <c r="B20" s="97" t="s">
        <v>19</v>
      </c>
      <c r="C20" s="97" t="s">
        <v>20</v>
      </c>
      <c r="D20" s="97" t="s">
        <v>31</v>
      </c>
      <c r="E20" s="97" t="s">
        <v>48</v>
      </c>
      <c r="F20" s="97" t="s">
        <v>30</v>
      </c>
      <c r="G20" s="97">
        <v>20</v>
      </c>
      <c r="H20" s="4" t="str">
        <f t="shared" si="0"/>
        <v xml:space="preserve">19  Explore-Academic MOOCs/online courses -5 days to 8 weeksAnywhere </v>
      </c>
      <c r="I20" s="4">
        <f t="shared" si="1"/>
        <v>20</v>
      </c>
      <c r="J20" s="4"/>
      <c r="K20" s="4"/>
    </row>
    <row r="21" spans="1:11" s="5" customFormat="1" ht="15" customHeight="1" x14ac:dyDescent="0.25">
      <c r="A21" s="96">
        <v>20</v>
      </c>
      <c r="B21" s="97" t="s">
        <v>19</v>
      </c>
      <c r="C21" s="97" t="s">
        <v>28</v>
      </c>
      <c r="D21" s="97" t="s">
        <v>35</v>
      </c>
      <c r="E21" s="97" t="s">
        <v>29</v>
      </c>
      <c r="F21" s="97" t="s">
        <v>24</v>
      </c>
      <c r="G21" s="97">
        <v>25</v>
      </c>
      <c r="H21" s="4" t="str">
        <f t="shared" si="0"/>
        <v xml:space="preserve">20  Explore-Social Officer of SRC approved International Society -Academic year Glasgow </v>
      </c>
      <c r="I21" s="4">
        <f t="shared" si="1"/>
        <v>25</v>
      </c>
      <c r="J21" s="4"/>
      <c r="K21" s="4"/>
    </row>
    <row r="22" spans="1:11" s="5" customFormat="1" ht="15" customHeight="1" x14ac:dyDescent="0.25">
      <c r="A22" s="96">
        <v>21</v>
      </c>
      <c r="B22" s="97" t="s">
        <v>19</v>
      </c>
      <c r="C22" s="97" t="s">
        <v>16</v>
      </c>
      <c r="D22" s="97" t="s">
        <v>359</v>
      </c>
      <c r="E22" s="97" t="s">
        <v>48</v>
      </c>
      <c r="F22" s="97" t="s">
        <v>12</v>
      </c>
      <c r="G22" s="97">
        <v>30</v>
      </c>
      <c r="H22" s="4" t="str">
        <f t="shared" si="0"/>
        <v xml:space="preserve">21  Explore-Practical Internship/working placement -5 days to 8 weeksOverseas </v>
      </c>
      <c r="I22" s="4">
        <f t="shared" si="1"/>
        <v>30</v>
      </c>
      <c r="J22" s="4"/>
      <c r="K22" s="4"/>
    </row>
    <row r="23" spans="1:11" s="5" customFormat="1" ht="15" customHeight="1" x14ac:dyDescent="0.25">
      <c r="A23" s="96">
        <v>22</v>
      </c>
      <c r="B23" s="97" t="s">
        <v>19</v>
      </c>
      <c r="C23" s="97" t="s">
        <v>20</v>
      </c>
      <c r="D23" s="97" t="s">
        <v>360</v>
      </c>
      <c r="E23" s="97" t="s">
        <v>47</v>
      </c>
      <c r="F23" s="97" t="s">
        <v>352</v>
      </c>
      <c r="G23" s="97">
        <v>10</v>
      </c>
      <c r="H23" s="4" t="str">
        <f t="shared" si="0"/>
        <v>22  Explore-Academic Common Purpose programme (home)-5 daysUK</v>
      </c>
      <c r="I23" s="4">
        <f t="shared" si="1"/>
        <v>10</v>
      </c>
      <c r="J23" s="4"/>
      <c r="K23" s="4"/>
    </row>
    <row r="24" spans="1:11" s="5" customFormat="1" ht="15" customHeight="1" x14ac:dyDescent="0.25">
      <c r="A24" s="98">
        <v>23</v>
      </c>
      <c r="B24" s="99" t="s">
        <v>59</v>
      </c>
      <c r="C24" s="99" t="s">
        <v>17</v>
      </c>
      <c r="D24" s="99" t="s">
        <v>52</v>
      </c>
      <c r="E24" s="99" t="s">
        <v>18</v>
      </c>
      <c r="F24" s="99" t="s">
        <v>12</v>
      </c>
      <c r="G24" s="99">
        <v>60</v>
      </c>
      <c r="H24" s="4" t="str">
        <f t="shared" si="0"/>
        <v xml:space="preserve">23  Exchange-Academic/cultural Study abroad (International Exchanges and Erasmus Programmes)-One semester Overseas </v>
      </c>
      <c r="I24" s="4">
        <f t="shared" si="1"/>
        <v>60</v>
      </c>
      <c r="J24" s="4"/>
      <c r="K24" s="4"/>
    </row>
    <row r="25" spans="1:11" s="5" customFormat="1" ht="15" customHeight="1" x14ac:dyDescent="0.25">
      <c r="A25" s="98">
        <v>24</v>
      </c>
      <c r="B25" s="99" t="s">
        <v>59</v>
      </c>
      <c r="C25" s="99" t="s">
        <v>17</v>
      </c>
      <c r="D25" s="99" t="s">
        <v>52</v>
      </c>
      <c r="E25" s="99" t="s">
        <v>29</v>
      </c>
      <c r="F25" s="99" t="s">
        <v>12</v>
      </c>
      <c r="G25" s="99">
        <v>80</v>
      </c>
      <c r="H25" s="4" t="str">
        <f t="shared" si="0"/>
        <v xml:space="preserve">24  Exchange-Academic/cultural Study abroad (International Exchanges and Erasmus Programmes)-Academic year Overseas </v>
      </c>
      <c r="I25" s="4">
        <f t="shared" si="1"/>
        <v>80</v>
      </c>
      <c r="J25" s="4"/>
      <c r="K25" s="4"/>
    </row>
    <row r="26" spans="1:11" s="5" customFormat="1" ht="15" customHeight="1" x14ac:dyDescent="0.25">
      <c r="A26" s="98">
        <v>25</v>
      </c>
      <c r="B26" s="99" t="s">
        <v>59</v>
      </c>
      <c r="C26" s="99" t="s">
        <v>16</v>
      </c>
      <c r="D26" s="99" t="s">
        <v>51</v>
      </c>
      <c r="E26" s="99" t="s">
        <v>15</v>
      </c>
      <c r="F26" s="99" t="s">
        <v>12</v>
      </c>
      <c r="G26" s="99">
        <v>40</v>
      </c>
      <c r="H26" s="4" t="str">
        <f t="shared" si="0"/>
        <v xml:space="preserve">25  Exchange-Practical Internship/working placement (compulsory part of degree programme) -One semester  Overseas </v>
      </c>
      <c r="I26" s="4">
        <f t="shared" si="1"/>
        <v>40</v>
      </c>
      <c r="J26" s="4"/>
      <c r="K26" s="4"/>
    </row>
    <row r="27" spans="1:11" s="5" customFormat="1" ht="15" customHeight="1" x14ac:dyDescent="0.25">
      <c r="A27" s="98">
        <v>26</v>
      </c>
      <c r="B27" s="99" t="s">
        <v>59</v>
      </c>
      <c r="C27" s="99" t="s">
        <v>14</v>
      </c>
      <c r="D27" s="99" t="s">
        <v>53</v>
      </c>
      <c r="E27" s="99" t="s">
        <v>29</v>
      </c>
      <c r="F27" s="99" t="s">
        <v>12</v>
      </c>
      <c r="G27" s="99">
        <v>80</v>
      </c>
      <c r="H27" s="4" t="str">
        <f t="shared" si="0"/>
        <v xml:space="preserve">26  Exchange-Practical/cultural Language Year Abroad (Former MA (Arts) Language students only-Academic year Overseas </v>
      </c>
      <c r="I27" s="4">
        <f t="shared" si="1"/>
        <v>80</v>
      </c>
      <c r="J27" s="4"/>
      <c r="K27" s="4"/>
    </row>
    <row r="28" spans="1:11" s="5" customFormat="1" ht="15" customHeight="1" x14ac:dyDescent="0.25">
      <c r="A28" s="98">
        <v>27</v>
      </c>
      <c r="B28" s="99" t="s">
        <v>59</v>
      </c>
      <c r="C28" s="99" t="s">
        <v>14</v>
      </c>
      <c r="D28" s="99" t="s">
        <v>36</v>
      </c>
      <c r="E28" s="99" t="s">
        <v>29</v>
      </c>
      <c r="F28" s="99" t="s">
        <v>12</v>
      </c>
      <c r="G28" s="99">
        <v>50</v>
      </c>
      <c r="H28" s="4" t="str">
        <f t="shared" si="0"/>
        <v xml:space="preserve">27  Exchange-Practical/cultural Gap year working abroad -Academic year Overseas </v>
      </c>
      <c r="I28" s="4">
        <f t="shared" si="1"/>
        <v>50</v>
      </c>
      <c r="J28" s="4"/>
      <c r="K28" s="4"/>
    </row>
    <row r="29" spans="1:11" s="5" customFormat="1" ht="15" customHeight="1" x14ac:dyDescent="0.25">
      <c r="A29" s="98">
        <v>28</v>
      </c>
      <c r="B29" s="99" t="s">
        <v>59</v>
      </c>
      <c r="C29" s="99" t="s">
        <v>13</v>
      </c>
      <c r="D29" s="99" t="s">
        <v>54</v>
      </c>
      <c r="E29" s="99" t="s">
        <v>29</v>
      </c>
      <c r="F29" s="99" t="s">
        <v>12</v>
      </c>
      <c r="G29" s="99">
        <v>30</v>
      </c>
      <c r="H29" s="4" t="str">
        <f t="shared" si="0"/>
        <v xml:space="preserve">28  Exchange-Social Study abroad student ambassador -Academic year Overseas </v>
      </c>
      <c r="I29" s="4">
        <f t="shared" si="1"/>
        <v>30</v>
      </c>
      <c r="J29" s="4"/>
      <c r="K29" s="4"/>
    </row>
    <row r="30" spans="1:11" ht="15" x14ac:dyDescent="0.25">
      <c r="A30" s="96">
        <v>29</v>
      </c>
      <c r="B30" s="97" t="s">
        <v>338</v>
      </c>
      <c r="C30" s="97" t="s">
        <v>40</v>
      </c>
      <c r="D30" s="97" t="s">
        <v>334</v>
      </c>
      <c r="E30" s="97"/>
      <c r="F30" s="97"/>
      <c r="G30" s="97">
        <v>30</v>
      </c>
      <c r="H30" s="4" t="str">
        <f t="shared" si="0"/>
        <v>29  Language course-Academic40 credit language course-</v>
      </c>
      <c r="I30" s="4">
        <f t="shared" si="1"/>
        <v>30</v>
      </c>
    </row>
    <row r="31" spans="1:11" ht="15" x14ac:dyDescent="0.25">
      <c r="A31" s="96">
        <v>30</v>
      </c>
      <c r="B31" s="97" t="s">
        <v>338</v>
      </c>
      <c r="C31" s="97" t="s">
        <v>40</v>
      </c>
      <c r="D31" s="97" t="s">
        <v>335</v>
      </c>
      <c r="E31" s="97"/>
      <c r="F31" s="97"/>
      <c r="G31" s="97">
        <v>15</v>
      </c>
      <c r="H31" s="4" t="str">
        <f t="shared" si="0"/>
        <v>30  Language course-Academic20 credit language course -</v>
      </c>
      <c r="I31" s="4">
        <f t="shared" si="1"/>
        <v>15</v>
      </c>
    </row>
    <row r="32" spans="1:11" ht="15" x14ac:dyDescent="0.25">
      <c r="A32" s="96">
        <v>31</v>
      </c>
      <c r="B32" s="97" t="s">
        <v>338</v>
      </c>
      <c r="C32" s="97" t="s">
        <v>40</v>
      </c>
      <c r="D32" s="97" t="s">
        <v>336</v>
      </c>
      <c r="E32" s="97"/>
      <c r="F32" s="97"/>
      <c r="G32" s="97">
        <v>10</v>
      </c>
      <c r="H32" s="4" t="str">
        <f t="shared" si="0"/>
        <v>31  Language course-Academic10 credits language course (languages for mobility) -</v>
      </c>
      <c r="I32" s="4">
        <f t="shared" si="1"/>
        <v>10</v>
      </c>
    </row>
    <row r="33" spans="1:9" ht="15" x14ac:dyDescent="0.25">
      <c r="A33" s="96">
        <v>30</v>
      </c>
      <c r="B33" s="97" t="s">
        <v>338</v>
      </c>
      <c r="C33" s="97" t="s">
        <v>40</v>
      </c>
      <c r="D33" s="97" t="s">
        <v>337</v>
      </c>
      <c r="E33" s="97"/>
      <c r="F33" s="97"/>
      <c r="G33" s="97">
        <v>10</v>
      </c>
      <c r="H33" s="4" t="str">
        <f t="shared" si="0"/>
        <v>30  Language course-AcademicOpen Studies language-</v>
      </c>
      <c r="I33" s="4">
        <f t="shared" si="1"/>
        <v>10</v>
      </c>
    </row>
    <row r="34" spans="1:9" ht="15" x14ac:dyDescent="0.25">
      <c r="A34" s="81"/>
      <c r="B34"/>
      <c r="C34"/>
      <c r="D34"/>
      <c r="E34"/>
      <c r="F34"/>
      <c r="G34"/>
    </row>
    <row r="35" spans="1:9" x14ac:dyDescent="0.2">
      <c r="D35" s="62"/>
    </row>
    <row r="36" spans="1:9" x14ac:dyDescent="0.2">
      <c r="D36" s="62"/>
    </row>
    <row r="37" spans="1:9" x14ac:dyDescent="0.2">
      <c r="D37" s="62"/>
    </row>
    <row r="38" spans="1:9" x14ac:dyDescent="0.2">
      <c r="D38" s="6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5"/>
  <sheetViews>
    <sheetView showGridLines="0" workbookViewId="0">
      <selection activeCell="B10" sqref="B10"/>
    </sheetView>
  </sheetViews>
  <sheetFormatPr defaultRowHeight="15" x14ac:dyDescent="0.25"/>
  <cols>
    <col min="1" max="1" width="1.7109375" customWidth="1"/>
    <col min="2" max="2" width="108.140625" customWidth="1"/>
  </cols>
  <sheetData>
    <row r="1" spans="1:2" ht="21" x14ac:dyDescent="0.35">
      <c r="B1" s="107" t="s">
        <v>383</v>
      </c>
    </row>
    <row r="2" spans="1:2" ht="5.25" customHeight="1" x14ac:dyDescent="0.25"/>
    <row r="3" spans="1:2" ht="18.75" x14ac:dyDescent="0.3">
      <c r="A3" s="100"/>
      <c r="B3" s="102" t="s">
        <v>369</v>
      </c>
    </row>
    <row r="4" spans="1:2" ht="75" x14ac:dyDescent="0.25">
      <c r="B4" s="101" t="s">
        <v>370</v>
      </c>
    </row>
    <row r="5" spans="1:2" x14ac:dyDescent="0.25">
      <c r="B5" s="102"/>
    </row>
    <row r="6" spans="1:2" x14ac:dyDescent="0.25">
      <c r="B6" s="102" t="s">
        <v>371</v>
      </c>
    </row>
    <row r="7" spans="1:2" ht="30" x14ac:dyDescent="0.25">
      <c r="B7" s="101" t="s">
        <v>372</v>
      </c>
    </row>
    <row r="8" spans="1:2" x14ac:dyDescent="0.25">
      <c r="B8" s="101"/>
    </row>
    <row r="9" spans="1:2" x14ac:dyDescent="0.25">
      <c r="B9" s="102" t="s">
        <v>373</v>
      </c>
    </row>
    <row r="10" spans="1:2" ht="75" x14ac:dyDescent="0.25">
      <c r="B10" s="101" t="s">
        <v>385</v>
      </c>
    </row>
    <row r="11" spans="1:2" x14ac:dyDescent="0.25">
      <c r="B11" s="103" t="s">
        <v>384</v>
      </c>
    </row>
    <row r="12" spans="1:2" x14ac:dyDescent="0.25">
      <c r="B12" s="104"/>
    </row>
    <row r="13" spans="1:2" x14ac:dyDescent="0.25">
      <c r="B13" s="102" t="s">
        <v>374</v>
      </c>
    </row>
    <row r="14" spans="1:2" ht="60" x14ac:dyDescent="0.25">
      <c r="B14" s="101" t="s">
        <v>375</v>
      </c>
    </row>
    <row r="15" spans="1:2" x14ac:dyDescent="0.25">
      <c r="B15" s="103" t="s">
        <v>376</v>
      </c>
    </row>
    <row r="16" spans="1:2" x14ac:dyDescent="0.25">
      <c r="B16" s="105"/>
    </row>
    <row r="17" spans="2:2" x14ac:dyDescent="0.25">
      <c r="B17" s="102" t="s">
        <v>377</v>
      </c>
    </row>
    <row r="18" spans="2:2" ht="30" x14ac:dyDescent="0.25">
      <c r="B18" s="101" t="s">
        <v>378</v>
      </c>
    </row>
    <row r="19" spans="2:2" x14ac:dyDescent="0.25">
      <c r="B19" s="101"/>
    </row>
    <row r="20" spans="2:2" x14ac:dyDescent="0.25">
      <c r="B20" s="102" t="s">
        <v>379</v>
      </c>
    </row>
    <row r="21" spans="2:2" x14ac:dyDescent="0.25">
      <c r="B21" s="101" t="s">
        <v>380</v>
      </c>
    </row>
    <row r="22" spans="2:2" x14ac:dyDescent="0.25">
      <c r="B22" s="101"/>
    </row>
    <row r="23" spans="2:2" x14ac:dyDescent="0.25">
      <c r="B23" s="102" t="s">
        <v>381</v>
      </c>
    </row>
    <row r="24" spans="2:2" ht="30" x14ac:dyDescent="0.25">
      <c r="B24" s="101" t="s">
        <v>382</v>
      </c>
    </row>
    <row r="25" spans="2:2" x14ac:dyDescent="0.25">
      <c r="B25" s="106"/>
    </row>
  </sheetData>
  <sheetProtection algorithmName="SHA-512" hashValue="T7rbmUNq0+n4cTk4Z7V7KkGhh7YjMSt/aPluFaaDlXpUvBzRCmUEr3nwiV0wx5AeiuQGJX5+gKnHBVsHq20F3Q==" saltValue="46N4h9cgdZqs8Nq5Rbzuc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6"/>
  <sheetViews>
    <sheetView showGridLines="0" zoomScale="104" workbookViewId="0">
      <selection activeCell="F23" sqref="F23"/>
    </sheetView>
  </sheetViews>
  <sheetFormatPr defaultColWidth="9.140625" defaultRowHeight="12.75" x14ac:dyDescent="0.2"/>
  <cols>
    <col min="1" max="1" width="18.28515625" style="57" customWidth="1"/>
    <col min="2" max="2" width="18.42578125" style="57" customWidth="1"/>
    <col min="3" max="3" width="20.140625" style="57" customWidth="1"/>
    <col min="4" max="4" width="0" style="57" hidden="1" customWidth="1"/>
    <col min="5" max="5" width="23.42578125" style="57" hidden="1" customWidth="1"/>
    <col min="6" max="6" width="41" style="57" customWidth="1"/>
    <col min="7" max="16384" width="9.140625" style="57"/>
  </cols>
  <sheetData>
    <row r="1" spans="1:6" ht="16.5" customHeight="1" x14ac:dyDescent="0.2">
      <c r="A1" s="55" t="s">
        <v>7</v>
      </c>
      <c r="B1" s="55" t="s">
        <v>3</v>
      </c>
      <c r="C1" s="55" t="s">
        <v>4</v>
      </c>
      <c r="D1" s="55" t="s">
        <v>6</v>
      </c>
      <c r="E1" s="55" t="s">
        <v>38</v>
      </c>
    </row>
    <row r="2" spans="1:6" x14ac:dyDescent="0.2">
      <c r="A2" s="56" t="s">
        <v>10</v>
      </c>
      <c r="B2" s="57" t="s">
        <v>41</v>
      </c>
      <c r="C2" s="58" t="s">
        <v>94</v>
      </c>
      <c r="D2" s="57">
        <v>0</v>
      </c>
      <c r="E2" s="57" t="s">
        <v>92</v>
      </c>
    </row>
    <row r="3" spans="1:6" x14ac:dyDescent="0.2">
      <c r="A3" s="56" t="s">
        <v>82</v>
      </c>
      <c r="B3" s="57" t="s">
        <v>47</v>
      </c>
      <c r="C3" s="58" t="s">
        <v>95</v>
      </c>
      <c r="D3" s="57">
        <v>75</v>
      </c>
      <c r="E3" s="57" t="s">
        <v>0</v>
      </c>
    </row>
    <row r="4" spans="1:6" x14ac:dyDescent="0.2">
      <c r="A4" s="56" t="s">
        <v>84</v>
      </c>
      <c r="B4" s="57" t="s">
        <v>48</v>
      </c>
      <c r="C4" s="58" t="s">
        <v>96</v>
      </c>
      <c r="D4" s="57">
        <v>150</v>
      </c>
      <c r="E4" s="57" t="s">
        <v>1</v>
      </c>
    </row>
    <row r="5" spans="1:6" x14ac:dyDescent="0.2">
      <c r="A5" s="56" t="s">
        <v>85</v>
      </c>
      <c r="B5" s="57" t="s">
        <v>18</v>
      </c>
      <c r="C5" s="58" t="s">
        <v>97</v>
      </c>
      <c r="D5" s="57">
        <v>200</v>
      </c>
      <c r="E5" s="57" t="s">
        <v>2</v>
      </c>
    </row>
    <row r="6" spans="1:6" x14ac:dyDescent="0.2">
      <c r="A6" s="56" t="s">
        <v>89</v>
      </c>
      <c r="B6" s="57" t="s">
        <v>57</v>
      </c>
      <c r="C6" s="58" t="s">
        <v>98</v>
      </c>
    </row>
    <row r="7" spans="1:6" x14ac:dyDescent="0.2">
      <c r="A7" s="56" t="s">
        <v>83</v>
      </c>
      <c r="B7" s="57" t="s">
        <v>25</v>
      </c>
      <c r="C7" s="58" t="s">
        <v>99</v>
      </c>
      <c r="F7" s="60"/>
    </row>
    <row r="8" spans="1:6" x14ac:dyDescent="0.2">
      <c r="A8" s="56" t="s">
        <v>86</v>
      </c>
      <c r="B8" s="57" t="s">
        <v>27</v>
      </c>
      <c r="C8" s="58" t="s">
        <v>100</v>
      </c>
      <c r="F8" s="61"/>
    </row>
    <row r="9" spans="1:6" x14ac:dyDescent="0.2">
      <c r="A9" s="56" t="s">
        <v>11</v>
      </c>
      <c r="C9" s="58" t="s">
        <v>101</v>
      </c>
    </row>
    <row r="10" spans="1:6" x14ac:dyDescent="0.2">
      <c r="A10" s="56" t="s">
        <v>87</v>
      </c>
      <c r="C10" s="58" t="s">
        <v>102</v>
      </c>
    </row>
    <row r="11" spans="1:6" x14ac:dyDescent="0.2">
      <c r="C11" s="58" t="s">
        <v>103</v>
      </c>
    </row>
    <row r="12" spans="1:6" x14ac:dyDescent="0.2">
      <c r="C12" s="58" t="s">
        <v>104</v>
      </c>
    </row>
    <row r="13" spans="1:6" x14ac:dyDescent="0.2">
      <c r="C13" s="58" t="s">
        <v>105</v>
      </c>
    </row>
    <row r="14" spans="1:6" x14ac:dyDescent="0.2">
      <c r="C14" s="58" t="s">
        <v>106</v>
      </c>
    </row>
    <row r="15" spans="1:6" x14ac:dyDescent="0.2">
      <c r="C15" s="58" t="s">
        <v>107</v>
      </c>
    </row>
    <row r="16" spans="1:6" x14ac:dyDescent="0.2">
      <c r="C16" s="58" t="s">
        <v>108</v>
      </c>
    </row>
    <row r="17" spans="1:3" x14ac:dyDescent="0.2">
      <c r="A17" s="59"/>
      <c r="C17" s="58" t="s">
        <v>109</v>
      </c>
    </row>
    <row r="18" spans="1:3" x14ac:dyDescent="0.2">
      <c r="C18" s="58" t="s">
        <v>110</v>
      </c>
    </row>
    <row r="19" spans="1:3" x14ac:dyDescent="0.2">
      <c r="C19" s="58" t="s">
        <v>111</v>
      </c>
    </row>
    <row r="20" spans="1:3" x14ac:dyDescent="0.2">
      <c r="C20" s="58" t="s">
        <v>112</v>
      </c>
    </row>
    <row r="21" spans="1:3" x14ac:dyDescent="0.2">
      <c r="C21" s="58" t="s">
        <v>113</v>
      </c>
    </row>
    <row r="22" spans="1:3" x14ac:dyDescent="0.2">
      <c r="C22" s="58" t="s">
        <v>340</v>
      </c>
    </row>
    <row r="23" spans="1:3" x14ac:dyDescent="0.2">
      <c r="C23" s="58" t="s">
        <v>114</v>
      </c>
    </row>
    <row r="24" spans="1:3" x14ac:dyDescent="0.2">
      <c r="C24" s="58" t="s">
        <v>115</v>
      </c>
    </row>
    <row r="25" spans="1:3" x14ac:dyDescent="0.2">
      <c r="C25" s="58" t="s">
        <v>116</v>
      </c>
    </row>
    <row r="26" spans="1:3" x14ac:dyDescent="0.2">
      <c r="C26" s="58" t="s">
        <v>117</v>
      </c>
    </row>
    <row r="27" spans="1:3" x14ac:dyDescent="0.2">
      <c r="C27" s="58" t="s">
        <v>118</v>
      </c>
    </row>
    <row r="28" spans="1:3" x14ac:dyDescent="0.2">
      <c r="C28" s="58" t="s">
        <v>119</v>
      </c>
    </row>
    <row r="29" spans="1:3" x14ac:dyDescent="0.2">
      <c r="C29" s="58" t="s">
        <v>90</v>
      </c>
    </row>
    <row r="30" spans="1:3" x14ac:dyDescent="0.2">
      <c r="C30" s="58" t="s">
        <v>120</v>
      </c>
    </row>
    <row r="31" spans="1:3" x14ac:dyDescent="0.2">
      <c r="C31" s="58" t="s">
        <v>121</v>
      </c>
    </row>
    <row r="32" spans="1:3" x14ac:dyDescent="0.2">
      <c r="C32" s="58" t="s">
        <v>122</v>
      </c>
    </row>
    <row r="33" spans="3:3" x14ac:dyDescent="0.2">
      <c r="C33" s="58" t="s">
        <v>123</v>
      </c>
    </row>
    <row r="34" spans="3:3" x14ac:dyDescent="0.2">
      <c r="C34" s="58" t="s">
        <v>124</v>
      </c>
    </row>
    <row r="35" spans="3:3" x14ac:dyDescent="0.2">
      <c r="C35" s="58" t="s">
        <v>125</v>
      </c>
    </row>
    <row r="36" spans="3:3" x14ac:dyDescent="0.2">
      <c r="C36" s="58" t="s">
        <v>126</v>
      </c>
    </row>
    <row r="37" spans="3:3" x14ac:dyDescent="0.2">
      <c r="C37" s="58" t="s">
        <v>127</v>
      </c>
    </row>
    <row r="38" spans="3:3" x14ac:dyDescent="0.2">
      <c r="C38" s="58" t="s">
        <v>128</v>
      </c>
    </row>
    <row r="39" spans="3:3" x14ac:dyDescent="0.2">
      <c r="C39" s="58" t="s">
        <v>129</v>
      </c>
    </row>
    <row r="40" spans="3:3" x14ac:dyDescent="0.2">
      <c r="C40" s="58" t="s">
        <v>130</v>
      </c>
    </row>
    <row r="41" spans="3:3" x14ac:dyDescent="0.2">
      <c r="C41" s="58" t="s">
        <v>131</v>
      </c>
    </row>
    <row r="42" spans="3:3" x14ac:dyDescent="0.2">
      <c r="C42" s="58" t="s">
        <v>132</v>
      </c>
    </row>
    <row r="43" spans="3:3" x14ac:dyDescent="0.2">
      <c r="C43" s="58" t="s">
        <v>133</v>
      </c>
    </row>
    <row r="44" spans="3:3" x14ac:dyDescent="0.2">
      <c r="C44" s="58" t="s">
        <v>134</v>
      </c>
    </row>
    <row r="45" spans="3:3" x14ac:dyDescent="0.2">
      <c r="C45" s="58" t="s">
        <v>135</v>
      </c>
    </row>
    <row r="46" spans="3:3" x14ac:dyDescent="0.2">
      <c r="C46" s="58" t="s">
        <v>136</v>
      </c>
    </row>
    <row r="47" spans="3:3" x14ac:dyDescent="0.2">
      <c r="C47" s="58" t="s">
        <v>137</v>
      </c>
    </row>
    <row r="48" spans="3:3" x14ac:dyDescent="0.2">
      <c r="C48" s="58" t="s">
        <v>138</v>
      </c>
    </row>
    <row r="49" spans="3:3" x14ac:dyDescent="0.2">
      <c r="C49" s="58" t="s">
        <v>139</v>
      </c>
    </row>
    <row r="50" spans="3:3" x14ac:dyDescent="0.2">
      <c r="C50" s="58" t="s">
        <v>140</v>
      </c>
    </row>
    <row r="51" spans="3:3" x14ac:dyDescent="0.2">
      <c r="C51" s="58" t="s">
        <v>91</v>
      </c>
    </row>
    <row r="52" spans="3:3" x14ac:dyDescent="0.2">
      <c r="C52" s="58" t="s">
        <v>141</v>
      </c>
    </row>
    <row r="53" spans="3:3" x14ac:dyDescent="0.2">
      <c r="C53" s="58" t="s">
        <v>142</v>
      </c>
    </row>
    <row r="54" spans="3:3" x14ac:dyDescent="0.2">
      <c r="C54" s="58" t="s">
        <v>143</v>
      </c>
    </row>
    <row r="55" spans="3:3" x14ac:dyDescent="0.2">
      <c r="C55" s="58" t="s">
        <v>144</v>
      </c>
    </row>
    <row r="56" spans="3:3" x14ac:dyDescent="0.2">
      <c r="C56" s="58" t="s">
        <v>145</v>
      </c>
    </row>
    <row r="57" spans="3:3" x14ac:dyDescent="0.2">
      <c r="C57" s="58" t="s">
        <v>146</v>
      </c>
    </row>
    <row r="58" spans="3:3" x14ac:dyDescent="0.2">
      <c r="C58" s="58" t="s">
        <v>147</v>
      </c>
    </row>
    <row r="59" spans="3:3" x14ac:dyDescent="0.2">
      <c r="C59" s="58" t="s">
        <v>148</v>
      </c>
    </row>
    <row r="60" spans="3:3" x14ac:dyDescent="0.2">
      <c r="C60" s="58" t="s">
        <v>149</v>
      </c>
    </row>
    <row r="61" spans="3:3" x14ac:dyDescent="0.2">
      <c r="C61" s="58" t="s">
        <v>150</v>
      </c>
    </row>
    <row r="62" spans="3:3" x14ac:dyDescent="0.2">
      <c r="C62" s="58" t="s">
        <v>151</v>
      </c>
    </row>
    <row r="63" spans="3:3" x14ac:dyDescent="0.2">
      <c r="C63" s="58" t="s">
        <v>152</v>
      </c>
    </row>
    <row r="64" spans="3:3" x14ac:dyDescent="0.2">
      <c r="C64" s="58" t="s">
        <v>153</v>
      </c>
    </row>
    <row r="65" spans="3:3" x14ac:dyDescent="0.2">
      <c r="C65" s="58" t="s">
        <v>154</v>
      </c>
    </row>
    <row r="66" spans="3:3" x14ac:dyDescent="0.2">
      <c r="C66" s="58" t="s">
        <v>155</v>
      </c>
    </row>
    <row r="67" spans="3:3" x14ac:dyDescent="0.2">
      <c r="C67" s="58" t="s">
        <v>156</v>
      </c>
    </row>
    <row r="68" spans="3:3" x14ac:dyDescent="0.2">
      <c r="C68" s="58" t="s">
        <v>157</v>
      </c>
    </row>
    <row r="69" spans="3:3" x14ac:dyDescent="0.2">
      <c r="C69" s="58" t="s">
        <v>158</v>
      </c>
    </row>
    <row r="70" spans="3:3" x14ac:dyDescent="0.2">
      <c r="C70" s="58" t="s">
        <v>159</v>
      </c>
    </row>
    <row r="71" spans="3:3" x14ac:dyDescent="0.2">
      <c r="C71" s="58" t="s">
        <v>160</v>
      </c>
    </row>
    <row r="72" spans="3:3" x14ac:dyDescent="0.2">
      <c r="C72" s="58" t="s">
        <v>161</v>
      </c>
    </row>
    <row r="73" spans="3:3" x14ac:dyDescent="0.2">
      <c r="C73" s="58" t="s">
        <v>162</v>
      </c>
    </row>
    <row r="74" spans="3:3" x14ac:dyDescent="0.2">
      <c r="C74" s="58" t="s">
        <v>163</v>
      </c>
    </row>
    <row r="75" spans="3:3" x14ac:dyDescent="0.2">
      <c r="C75" s="58" t="s">
        <v>93</v>
      </c>
    </row>
    <row r="76" spans="3:3" x14ac:dyDescent="0.2">
      <c r="C76" s="58" t="s">
        <v>164</v>
      </c>
    </row>
    <row r="77" spans="3:3" x14ac:dyDescent="0.2">
      <c r="C77" s="58" t="s">
        <v>165</v>
      </c>
    </row>
    <row r="78" spans="3:3" x14ac:dyDescent="0.2">
      <c r="C78" s="58" t="s">
        <v>166</v>
      </c>
    </row>
    <row r="79" spans="3:3" x14ac:dyDescent="0.2">
      <c r="C79" s="58" t="s">
        <v>167</v>
      </c>
    </row>
    <row r="80" spans="3:3" x14ac:dyDescent="0.2">
      <c r="C80" s="58" t="s">
        <v>168</v>
      </c>
    </row>
    <row r="81" spans="3:3" x14ac:dyDescent="0.2">
      <c r="C81" s="58" t="s">
        <v>169</v>
      </c>
    </row>
    <row r="82" spans="3:3" x14ac:dyDescent="0.2">
      <c r="C82" s="58" t="s">
        <v>170</v>
      </c>
    </row>
    <row r="83" spans="3:3" x14ac:dyDescent="0.2">
      <c r="C83" s="58" t="s">
        <v>171</v>
      </c>
    </row>
    <row r="84" spans="3:3" x14ac:dyDescent="0.2">
      <c r="C84" s="58" t="s">
        <v>172</v>
      </c>
    </row>
    <row r="85" spans="3:3" x14ac:dyDescent="0.2">
      <c r="C85" s="58" t="s">
        <v>173</v>
      </c>
    </row>
    <row r="86" spans="3:3" x14ac:dyDescent="0.2">
      <c r="C86" s="58" t="s">
        <v>174</v>
      </c>
    </row>
    <row r="87" spans="3:3" x14ac:dyDescent="0.2">
      <c r="C87" s="58" t="s">
        <v>175</v>
      </c>
    </row>
    <row r="88" spans="3:3" x14ac:dyDescent="0.2">
      <c r="C88" s="58" t="s">
        <v>176</v>
      </c>
    </row>
    <row r="89" spans="3:3" x14ac:dyDescent="0.2">
      <c r="C89" s="58" t="s">
        <v>177</v>
      </c>
    </row>
    <row r="90" spans="3:3" x14ac:dyDescent="0.2">
      <c r="C90" s="58" t="s">
        <v>178</v>
      </c>
    </row>
    <row r="91" spans="3:3" x14ac:dyDescent="0.2">
      <c r="C91" s="58" t="s">
        <v>179</v>
      </c>
    </row>
    <row r="92" spans="3:3" x14ac:dyDescent="0.2">
      <c r="C92" s="58" t="s">
        <v>180</v>
      </c>
    </row>
    <row r="93" spans="3:3" x14ac:dyDescent="0.2">
      <c r="C93" s="58" t="s">
        <v>181</v>
      </c>
    </row>
    <row r="94" spans="3:3" x14ac:dyDescent="0.2">
      <c r="C94" s="58" t="s">
        <v>182</v>
      </c>
    </row>
    <row r="95" spans="3:3" x14ac:dyDescent="0.2">
      <c r="C95" s="58" t="s">
        <v>183</v>
      </c>
    </row>
    <row r="96" spans="3:3" x14ac:dyDescent="0.2">
      <c r="C96" s="58" t="s">
        <v>184</v>
      </c>
    </row>
    <row r="97" spans="3:3" x14ac:dyDescent="0.2">
      <c r="C97" s="58" t="s">
        <v>185</v>
      </c>
    </row>
    <row r="98" spans="3:3" x14ac:dyDescent="0.2">
      <c r="C98" s="58" t="s">
        <v>186</v>
      </c>
    </row>
    <row r="99" spans="3:3" x14ac:dyDescent="0.2">
      <c r="C99" s="58" t="s">
        <v>187</v>
      </c>
    </row>
    <row r="100" spans="3:3" x14ac:dyDescent="0.2">
      <c r="C100" s="58" t="s">
        <v>188</v>
      </c>
    </row>
    <row r="101" spans="3:3" x14ac:dyDescent="0.2">
      <c r="C101" s="58" t="s">
        <v>189</v>
      </c>
    </row>
    <row r="102" spans="3:3" x14ac:dyDescent="0.2">
      <c r="C102" s="58" t="s">
        <v>190</v>
      </c>
    </row>
    <row r="103" spans="3:3" x14ac:dyDescent="0.2">
      <c r="C103" s="58" t="s">
        <v>191</v>
      </c>
    </row>
    <row r="104" spans="3:3" x14ac:dyDescent="0.2">
      <c r="C104" s="58" t="s">
        <v>192</v>
      </c>
    </row>
    <row r="105" spans="3:3" x14ac:dyDescent="0.2">
      <c r="C105" s="58" t="s">
        <v>193</v>
      </c>
    </row>
    <row r="106" spans="3:3" x14ac:dyDescent="0.2">
      <c r="C106" s="58" t="s">
        <v>194</v>
      </c>
    </row>
    <row r="107" spans="3:3" x14ac:dyDescent="0.2">
      <c r="C107" s="58" t="s">
        <v>195</v>
      </c>
    </row>
    <row r="108" spans="3:3" x14ac:dyDescent="0.2">
      <c r="C108" s="58" t="s">
        <v>196</v>
      </c>
    </row>
    <row r="109" spans="3:3" x14ac:dyDescent="0.2">
      <c r="C109" s="58" t="s">
        <v>197</v>
      </c>
    </row>
    <row r="110" spans="3:3" x14ac:dyDescent="0.2">
      <c r="C110" s="58" t="s">
        <v>198</v>
      </c>
    </row>
    <row r="111" spans="3:3" x14ac:dyDescent="0.2">
      <c r="C111" s="58" t="s">
        <v>199</v>
      </c>
    </row>
    <row r="112" spans="3:3" x14ac:dyDescent="0.2">
      <c r="C112" s="58" t="s">
        <v>200</v>
      </c>
    </row>
    <row r="113" spans="3:3" x14ac:dyDescent="0.2">
      <c r="C113" s="58" t="s">
        <v>201</v>
      </c>
    </row>
    <row r="114" spans="3:3" x14ac:dyDescent="0.2">
      <c r="C114" s="58" t="s">
        <v>202</v>
      </c>
    </row>
    <row r="115" spans="3:3" x14ac:dyDescent="0.2">
      <c r="C115" s="58" t="s">
        <v>203</v>
      </c>
    </row>
    <row r="116" spans="3:3" x14ac:dyDescent="0.2">
      <c r="C116" s="58" t="s">
        <v>204</v>
      </c>
    </row>
    <row r="117" spans="3:3" x14ac:dyDescent="0.2">
      <c r="C117" s="58" t="s">
        <v>205</v>
      </c>
    </row>
    <row r="118" spans="3:3" x14ac:dyDescent="0.2">
      <c r="C118" s="58" t="s">
        <v>206</v>
      </c>
    </row>
    <row r="119" spans="3:3" x14ac:dyDescent="0.2">
      <c r="C119" s="58" t="s">
        <v>207</v>
      </c>
    </row>
    <row r="120" spans="3:3" x14ac:dyDescent="0.2">
      <c r="C120" s="58" t="s">
        <v>208</v>
      </c>
    </row>
    <row r="121" spans="3:3" x14ac:dyDescent="0.2">
      <c r="C121" s="58" t="s">
        <v>209</v>
      </c>
    </row>
    <row r="122" spans="3:3" x14ac:dyDescent="0.2">
      <c r="C122" s="58" t="s">
        <v>210</v>
      </c>
    </row>
    <row r="123" spans="3:3" x14ac:dyDescent="0.2">
      <c r="C123" s="58" t="s">
        <v>211</v>
      </c>
    </row>
    <row r="124" spans="3:3" x14ac:dyDescent="0.2">
      <c r="C124" s="58" t="s">
        <v>212</v>
      </c>
    </row>
    <row r="125" spans="3:3" x14ac:dyDescent="0.2">
      <c r="C125" s="58" t="s">
        <v>213</v>
      </c>
    </row>
    <row r="126" spans="3:3" x14ac:dyDescent="0.2">
      <c r="C126" s="58" t="s">
        <v>214</v>
      </c>
    </row>
    <row r="127" spans="3:3" x14ac:dyDescent="0.2">
      <c r="C127" s="58" t="s">
        <v>215</v>
      </c>
    </row>
    <row r="128" spans="3:3" x14ac:dyDescent="0.2">
      <c r="C128" s="58" t="s">
        <v>216</v>
      </c>
    </row>
    <row r="129" spans="3:3" x14ac:dyDescent="0.2">
      <c r="C129" s="58" t="s">
        <v>217</v>
      </c>
    </row>
    <row r="130" spans="3:3" x14ac:dyDescent="0.2">
      <c r="C130" s="58" t="s">
        <v>218</v>
      </c>
    </row>
    <row r="131" spans="3:3" x14ac:dyDescent="0.2">
      <c r="C131" s="58" t="s">
        <v>219</v>
      </c>
    </row>
    <row r="132" spans="3:3" x14ac:dyDescent="0.2">
      <c r="C132" s="58" t="s">
        <v>220</v>
      </c>
    </row>
    <row r="133" spans="3:3" x14ac:dyDescent="0.2">
      <c r="C133" s="58" t="s">
        <v>221</v>
      </c>
    </row>
    <row r="134" spans="3:3" x14ac:dyDescent="0.2">
      <c r="C134" s="58" t="s">
        <v>222</v>
      </c>
    </row>
    <row r="135" spans="3:3" x14ac:dyDescent="0.2">
      <c r="C135" s="58" t="s">
        <v>223</v>
      </c>
    </row>
    <row r="136" spans="3:3" x14ac:dyDescent="0.2">
      <c r="C136" s="58" t="s">
        <v>224</v>
      </c>
    </row>
    <row r="137" spans="3:3" x14ac:dyDescent="0.2">
      <c r="C137" s="58" t="s">
        <v>225</v>
      </c>
    </row>
    <row r="138" spans="3:3" x14ac:dyDescent="0.2">
      <c r="C138" s="58" t="s">
        <v>226</v>
      </c>
    </row>
    <row r="139" spans="3:3" x14ac:dyDescent="0.2">
      <c r="C139" s="58" t="s">
        <v>227</v>
      </c>
    </row>
    <row r="140" spans="3:3" x14ac:dyDescent="0.2">
      <c r="C140" s="58" t="s">
        <v>228</v>
      </c>
    </row>
    <row r="141" spans="3:3" x14ac:dyDescent="0.2">
      <c r="C141" s="58" t="s">
        <v>229</v>
      </c>
    </row>
    <row r="142" spans="3:3" x14ac:dyDescent="0.2">
      <c r="C142" s="58" t="s">
        <v>230</v>
      </c>
    </row>
    <row r="143" spans="3:3" x14ac:dyDescent="0.2">
      <c r="C143" s="58" t="s">
        <v>231</v>
      </c>
    </row>
    <row r="144" spans="3:3" x14ac:dyDescent="0.2">
      <c r="C144" s="58" t="s">
        <v>232</v>
      </c>
    </row>
    <row r="145" spans="3:3" x14ac:dyDescent="0.2">
      <c r="C145" s="58" t="s">
        <v>233</v>
      </c>
    </row>
    <row r="146" spans="3:3" x14ac:dyDescent="0.2">
      <c r="C146" s="58" t="s">
        <v>234</v>
      </c>
    </row>
    <row r="147" spans="3:3" x14ac:dyDescent="0.2">
      <c r="C147" s="58" t="s">
        <v>235</v>
      </c>
    </row>
    <row r="148" spans="3:3" x14ac:dyDescent="0.2">
      <c r="C148" s="58" t="s">
        <v>236</v>
      </c>
    </row>
    <row r="149" spans="3:3" x14ac:dyDescent="0.2">
      <c r="C149" s="58" t="s">
        <v>237</v>
      </c>
    </row>
    <row r="150" spans="3:3" x14ac:dyDescent="0.2">
      <c r="C150" s="58" t="s">
        <v>238</v>
      </c>
    </row>
    <row r="151" spans="3:3" x14ac:dyDescent="0.2">
      <c r="C151" s="58" t="s">
        <v>239</v>
      </c>
    </row>
    <row r="152" spans="3:3" x14ac:dyDescent="0.2">
      <c r="C152" s="58" t="s">
        <v>240</v>
      </c>
    </row>
    <row r="153" spans="3:3" x14ac:dyDescent="0.2">
      <c r="C153" s="58" t="s">
        <v>241</v>
      </c>
    </row>
    <row r="154" spans="3:3" x14ac:dyDescent="0.2">
      <c r="C154" s="58" t="s">
        <v>242</v>
      </c>
    </row>
    <row r="155" spans="3:3" x14ac:dyDescent="0.2">
      <c r="C155" s="58" t="s">
        <v>243</v>
      </c>
    </row>
    <row r="156" spans="3:3" x14ac:dyDescent="0.2">
      <c r="C156" s="58" t="s">
        <v>244</v>
      </c>
    </row>
    <row r="157" spans="3:3" x14ac:dyDescent="0.2">
      <c r="C157" s="58" t="s">
        <v>245</v>
      </c>
    </row>
    <row r="158" spans="3:3" x14ac:dyDescent="0.2">
      <c r="C158" s="58" t="s">
        <v>246</v>
      </c>
    </row>
    <row r="159" spans="3:3" x14ac:dyDescent="0.2">
      <c r="C159" s="58" t="s">
        <v>247</v>
      </c>
    </row>
    <row r="160" spans="3:3" x14ac:dyDescent="0.2">
      <c r="C160" s="58" t="s">
        <v>248</v>
      </c>
    </row>
    <row r="161" spans="3:3" x14ac:dyDescent="0.2">
      <c r="C161" s="58" t="s">
        <v>249</v>
      </c>
    </row>
    <row r="162" spans="3:3" x14ac:dyDescent="0.2">
      <c r="C162" s="58" t="s">
        <v>250</v>
      </c>
    </row>
    <row r="163" spans="3:3" x14ac:dyDescent="0.2">
      <c r="C163" s="58" t="s">
        <v>251</v>
      </c>
    </row>
    <row r="164" spans="3:3" x14ac:dyDescent="0.2">
      <c r="C164" s="58" t="s">
        <v>252</v>
      </c>
    </row>
    <row r="165" spans="3:3" x14ac:dyDescent="0.2">
      <c r="C165" s="58" t="s">
        <v>253</v>
      </c>
    </row>
    <row r="166" spans="3:3" x14ac:dyDescent="0.2">
      <c r="C166" s="58" t="s">
        <v>254</v>
      </c>
    </row>
    <row r="167" spans="3:3" x14ac:dyDescent="0.2">
      <c r="C167" s="58" t="s">
        <v>255</v>
      </c>
    </row>
    <row r="168" spans="3:3" x14ac:dyDescent="0.2">
      <c r="C168" s="58" t="s">
        <v>256</v>
      </c>
    </row>
    <row r="169" spans="3:3" x14ac:dyDescent="0.2">
      <c r="C169" s="58" t="s">
        <v>257</v>
      </c>
    </row>
    <row r="170" spans="3:3" x14ac:dyDescent="0.2">
      <c r="C170" s="58" t="s">
        <v>258</v>
      </c>
    </row>
    <row r="171" spans="3:3" x14ac:dyDescent="0.2">
      <c r="C171" s="58" t="s">
        <v>259</v>
      </c>
    </row>
    <row r="172" spans="3:3" x14ac:dyDescent="0.2">
      <c r="C172" s="58" t="s">
        <v>260</v>
      </c>
    </row>
    <row r="173" spans="3:3" x14ac:dyDescent="0.2">
      <c r="C173" s="58" t="s">
        <v>261</v>
      </c>
    </row>
    <row r="174" spans="3:3" x14ac:dyDescent="0.2">
      <c r="C174" s="58" t="s">
        <v>262</v>
      </c>
    </row>
    <row r="175" spans="3:3" x14ac:dyDescent="0.2">
      <c r="C175" s="58" t="s">
        <v>263</v>
      </c>
    </row>
    <row r="176" spans="3:3" x14ac:dyDescent="0.2">
      <c r="C176" s="58" t="s">
        <v>264</v>
      </c>
    </row>
    <row r="177" spans="3:3" x14ac:dyDescent="0.2">
      <c r="C177" s="58" t="s">
        <v>265</v>
      </c>
    </row>
    <row r="178" spans="3:3" x14ac:dyDescent="0.2">
      <c r="C178" s="58" t="s">
        <v>266</v>
      </c>
    </row>
    <row r="179" spans="3:3" x14ac:dyDescent="0.2">
      <c r="C179" s="58" t="s">
        <v>267</v>
      </c>
    </row>
    <row r="180" spans="3:3" x14ac:dyDescent="0.2">
      <c r="C180" s="58" t="s">
        <v>268</v>
      </c>
    </row>
    <row r="181" spans="3:3" x14ac:dyDescent="0.2">
      <c r="C181" s="58" t="s">
        <v>269</v>
      </c>
    </row>
    <row r="182" spans="3:3" x14ac:dyDescent="0.2">
      <c r="C182" s="58" t="s">
        <v>270</v>
      </c>
    </row>
    <row r="183" spans="3:3" x14ac:dyDescent="0.2">
      <c r="C183" s="58" t="s">
        <v>271</v>
      </c>
    </row>
    <row r="184" spans="3:3" x14ac:dyDescent="0.2">
      <c r="C184" s="58" t="s">
        <v>272</v>
      </c>
    </row>
    <row r="185" spans="3:3" x14ac:dyDescent="0.2">
      <c r="C185" s="58" t="s">
        <v>273</v>
      </c>
    </row>
    <row r="186" spans="3:3" x14ac:dyDescent="0.2">
      <c r="C186" s="58" t="s">
        <v>274</v>
      </c>
    </row>
    <row r="187" spans="3:3" x14ac:dyDescent="0.2">
      <c r="C187" s="58" t="s">
        <v>275</v>
      </c>
    </row>
    <row r="188" spans="3:3" x14ac:dyDescent="0.2">
      <c r="C188" s="58" t="s">
        <v>276</v>
      </c>
    </row>
    <row r="189" spans="3:3" x14ac:dyDescent="0.2">
      <c r="C189" s="58" t="s">
        <v>277</v>
      </c>
    </row>
    <row r="190" spans="3:3" x14ac:dyDescent="0.2">
      <c r="C190" s="58" t="s">
        <v>278</v>
      </c>
    </row>
    <row r="191" spans="3:3" x14ac:dyDescent="0.2">
      <c r="C191" s="58" t="s">
        <v>279</v>
      </c>
    </row>
    <row r="192" spans="3:3" x14ac:dyDescent="0.2">
      <c r="C192" s="58" t="s">
        <v>280</v>
      </c>
    </row>
    <row r="193" spans="3:3" x14ac:dyDescent="0.2">
      <c r="C193" s="58" t="s">
        <v>281</v>
      </c>
    </row>
    <row r="194" spans="3:3" x14ac:dyDescent="0.2">
      <c r="C194" s="58" t="s">
        <v>282</v>
      </c>
    </row>
    <row r="195" spans="3:3" x14ac:dyDescent="0.2">
      <c r="C195" s="58" t="s">
        <v>283</v>
      </c>
    </row>
    <row r="196" spans="3:3" x14ac:dyDescent="0.2">
      <c r="C196" s="58" t="s">
        <v>284</v>
      </c>
    </row>
    <row r="197" spans="3:3" x14ac:dyDescent="0.2">
      <c r="C197" s="58" t="s">
        <v>285</v>
      </c>
    </row>
    <row r="198" spans="3:3" x14ac:dyDescent="0.2">
      <c r="C198" s="58" t="s">
        <v>286</v>
      </c>
    </row>
    <row r="199" spans="3:3" x14ac:dyDescent="0.2">
      <c r="C199" s="58" t="s">
        <v>287</v>
      </c>
    </row>
    <row r="200" spans="3:3" x14ac:dyDescent="0.2">
      <c r="C200" s="58" t="s">
        <v>288</v>
      </c>
    </row>
    <row r="201" spans="3:3" x14ac:dyDescent="0.2">
      <c r="C201" s="58" t="s">
        <v>289</v>
      </c>
    </row>
    <row r="202" spans="3:3" x14ac:dyDescent="0.2">
      <c r="C202" s="58" t="s">
        <v>290</v>
      </c>
    </row>
    <row r="203" spans="3:3" x14ac:dyDescent="0.2">
      <c r="C203" s="58" t="s">
        <v>291</v>
      </c>
    </row>
    <row r="204" spans="3:3" x14ac:dyDescent="0.2">
      <c r="C204" s="58" t="s">
        <v>292</v>
      </c>
    </row>
    <row r="205" spans="3:3" x14ac:dyDescent="0.2">
      <c r="C205" s="58" t="s">
        <v>293</v>
      </c>
    </row>
    <row r="206" spans="3:3" x14ac:dyDescent="0.2">
      <c r="C206" s="58" t="s">
        <v>294</v>
      </c>
    </row>
    <row r="207" spans="3:3" x14ac:dyDescent="0.2">
      <c r="C207" s="58" t="s">
        <v>295</v>
      </c>
    </row>
    <row r="208" spans="3:3" x14ac:dyDescent="0.2">
      <c r="C208" s="58" t="s">
        <v>296</v>
      </c>
    </row>
    <row r="209" spans="3:3" x14ac:dyDescent="0.2">
      <c r="C209" s="58" t="s">
        <v>297</v>
      </c>
    </row>
    <row r="210" spans="3:3" x14ac:dyDescent="0.2">
      <c r="C210" s="58" t="s">
        <v>298</v>
      </c>
    </row>
    <row r="211" spans="3:3" x14ac:dyDescent="0.2">
      <c r="C211" s="58" t="s">
        <v>299</v>
      </c>
    </row>
    <row r="212" spans="3:3" x14ac:dyDescent="0.2">
      <c r="C212" s="58" t="s">
        <v>300</v>
      </c>
    </row>
    <row r="213" spans="3:3" x14ac:dyDescent="0.2">
      <c r="C213" s="58" t="s">
        <v>301</v>
      </c>
    </row>
    <row r="214" spans="3:3" x14ac:dyDescent="0.2">
      <c r="C214" s="58" t="s">
        <v>302</v>
      </c>
    </row>
    <row r="215" spans="3:3" x14ac:dyDescent="0.2">
      <c r="C215" s="58" t="s">
        <v>303</v>
      </c>
    </row>
    <row r="216" spans="3:3" x14ac:dyDescent="0.2">
      <c r="C216" s="58" t="s">
        <v>304</v>
      </c>
    </row>
    <row r="217" spans="3:3" x14ac:dyDescent="0.2">
      <c r="C217" s="58" t="s">
        <v>305</v>
      </c>
    </row>
    <row r="218" spans="3:3" x14ac:dyDescent="0.2">
      <c r="C218" s="58" t="s">
        <v>306</v>
      </c>
    </row>
    <row r="219" spans="3:3" x14ac:dyDescent="0.2">
      <c r="C219" s="58" t="s">
        <v>307</v>
      </c>
    </row>
    <row r="220" spans="3:3" x14ac:dyDescent="0.2">
      <c r="C220" s="58" t="s">
        <v>308</v>
      </c>
    </row>
    <row r="221" spans="3:3" x14ac:dyDescent="0.2">
      <c r="C221" s="58" t="s">
        <v>309</v>
      </c>
    </row>
    <row r="222" spans="3:3" x14ac:dyDescent="0.2">
      <c r="C222" s="58" t="s">
        <v>310</v>
      </c>
    </row>
    <row r="223" spans="3:3" x14ac:dyDescent="0.2">
      <c r="C223" s="58" t="s">
        <v>311</v>
      </c>
    </row>
    <row r="224" spans="3:3" x14ac:dyDescent="0.2">
      <c r="C224" s="58" t="s">
        <v>312</v>
      </c>
    </row>
    <row r="225" spans="3:3" x14ac:dyDescent="0.2">
      <c r="C225" s="58" t="s">
        <v>313</v>
      </c>
    </row>
    <row r="226" spans="3:3" x14ac:dyDescent="0.2">
      <c r="C226" s="58" t="s">
        <v>314</v>
      </c>
    </row>
    <row r="227" spans="3:3" x14ac:dyDescent="0.2">
      <c r="C227" s="58" t="s">
        <v>315</v>
      </c>
    </row>
    <row r="228" spans="3:3" x14ac:dyDescent="0.2">
      <c r="C228" s="58" t="s">
        <v>316</v>
      </c>
    </row>
    <row r="229" spans="3:3" x14ac:dyDescent="0.2">
      <c r="C229" s="58" t="s">
        <v>317</v>
      </c>
    </row>
    <row r="230" spans="3:3" x14ac:dyDescent="0.2">
      <c r="C230" s="58" t="s">
        <v>318</v>
      </c>
    </row>
    <row r="231" spans="3:3" x14ac:dyDescent="0.2">
      <c r="C231" s="58" t="s">
        <v>319</v>
      </c>
    </row>
    <row r="232" spans="3:3" x14ac:dyDescent="0.2">
      <c r="C232" s="58" t="s">
        <v>320</v>
      </c>
    </row>
    <row r="233" spans="3:3" x14ac:dyDescent="0.2">
      <c r="C233" s="58" t="s">
        <v>321</v>
      </c>
    </row>
    <row r="234" spans="3:3" x14ac:dyDescent="0.2">
      <c r="C234" s="58" t="s">
        <v>322</v>
      </c>
    </row>
    <row r="235" spans="3:3" x14ac:dyDescent="0.2">
      <c r="C235" s="58" t="s">
        <v>323</v>
      </c>
    </row>
    <row r="236" spans="3:3" x14ac:dyDescent="0.2">
      <c r="C236" s="58" t="s">
        <v>324</v>
      </c>
    </row>
    <row r="237" spans="3:3" x14ac:dyDescent="0.2">
      <c r="C237" s="58" t="s">
        <v>325</v>
      </c>
    </row>
    <row r="238" spans="3:3" x14ac:dyDescent="0.2">
      <c r="C238" s="58" t="s">
        <v>326</v>
      </c>
    </row>
    <row r="239" spans="3:3" x14ac:dyDescent="0.2">
      <c r="C239" s="58" t="s">
        <v>327</v>
      </c>
    </row>
    <row r="240" spans="3:3" x14ac:dyDescent="0.2">
      <c r="C240" s="58" t="s">
        <v>328</v>
      </c>
    </row>
    <row r="241" spans="3:3" x14ac:dyDescent="0.2">
      <c r="C241" s="58" t="s">
        <v>329</v>
      </c>
    </row>
    <row r="242" spans="3:3" x14ac:dyDescent="0.2">
      <c r="C242" s="58" t="s">
        <v>329</v>
      </c>
    </row>
    <row r="243" spans="3:3" x14ac:dyDescent="0.2">
      <c r="C243" s="58" t="s">
        <v>330</v>
      </c>
    </row>
    <row r="244" spans="3:3" x14ac:dyDescent="0.2">
      <c r="C244" s="58" t="s">
        <v>331</v>
      </c>
    </row>
    <row r="245" spans="3:3" x14ac:dyDescent="0.2">
      <c r="C245" s="58" t="s">
        <v>332</v>
      </c>
    </row>
    <row r="246" spans="3:3" x14ac:dyDescent="0.2">
      <c r="C246" s="58" t="s">
        <v>333</v>
      </c>
    </row>
  </sheetData>
  <sortState xmlns:xlrd2="http://schemas.microsoft.com/office/spreadsheetml/2017/richdata2" ref="A2:E247">
    <sortCondition ref="A1"/>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workbookViewId="0">
      <selection activeCell="A12" sqref="A12"/>
    </sheetView>
  </sheetViews>
  <sheetFormatPr defaultRowHeight="15" x14ac:dyDescent="0.25"/>
  <cols>
    <col min="5" max="5" width="6" customWidth="1"/>
    <col min="6" max="6" width="18.140625" customWidth="1"/>
    <col min="7" max="7" width="19.28515625" customWidth="1"/>
    <col min="8" max="8" width="20.85546875" customWidth="1"/>
    <col min="9" max="9" width="17.140625" customWidth="1"/>
    <col min="10" max="10" width="18.85546875" customWidth="1"/>
    <col min="17" max="17" width="9.140625" customWidth="1"/>
  </cols>
  <sheetData>
    <row r="1" spans="1:18" ht="15" customHeight="1" x14ac:dyDescent="0.25">
      <c r="A1" s="9">
        <f>'activities form'!D$14</f>
        <v>0</v>
      </c>
      <c r="B1" s="9">
        <f>'activities form'!$H$14</f>
        <v>0</v>
      </c>
      <c r="C1" s="9">
        <f>'activities form'!D$16</f>
        <v>0</v>
      </c>
      <c r="D1" s="9">
        <f>'activities form'!$H$16</f>
        <v>0</v>
      </c>
      <c r="E1" s="11" t="str">
        <f>LEFT('activities form'!C38,2)</f>
        <v>00</v>
      </c>
      <c r="F1" s="13">
        <f>'activities form'!D41</f>
        <v>0</v>
      </c>
      <c r="G1" s="13">
        <f>'activities form'!G41</f>
        <v>0</v>
      </c>
      <c r="H1" s="14">
        <f>'activities form'!J41</f>
        <v>0</v>
      </c>
      <c r="I1" s="12">
        <f>'activities form'!D44</f>
        <v>0</v>
      </c>
      <c r="J1" s="12">
        <f>'activities form'!G44</f>
        <v>0</v>
      </c>
      <c r="K1" s="12">
        <f>'activities form'!J44</f>
        <v>0</v>
      </c>
      <c r="L1" s="15">
        <f>'activities form'!D50</f>
        <v>0</v>
      </c>
      <c r="M1" s="15">
        <f>'activities form'!H50</f>
        <v>0</v>
      </c>
      <c r="N1" s="16">
        <f>'activities form'!D52</f>
        <v>0</v>
      </c>
      <c r="O1" s="16">
        <f>'activities form'!H52</f>
        <v>0</v>
      </c>
      <c r="P1" s="10" t="str">
        <f>'activities form'!C38</f>
        <v>00 please select activity</v>
      </c>
      <c r="Q1" s="10">
        <f>'activities form'!K38</f>
        <v>0</v>
      </c>
      <c r="R1" s="17">
        <f>'activities form'!D46</f>
        <v>0</v>
      </c>
    </row>
    <row r="2" spans="1:18" x14ac:dyDescent="0.25">
      <c r="A2" s="9">
        <f>'activities form'!D$14</f>
        <v>0</v>
      </c>
      <c r="B2" s="9">
        <f>'activities form'!$H$14</f>
        <v>0</v>
      </c>
      <c r="C2" s="9">
        <f>'activities form'!D$16</f>
        <v>0</v>
      </c>
      <c r="D2" s="9">
        <f>'activities form'!$H$16</f>
        <v>0</v>
      </c>
      <c r="E2" s="11" t="str">
        <f>LEFT('activities form'!C54,2)</f>
        <v>00</v>
      </c>
      <c r="F2" s="13">
        <f>'activities form'!D57</f>
        <v>0</v>
      </c>
      <c r="G2" s="13">
        <f>'activities form'!G57</f>
        <v>0</v>
      </c>
      <c r="H2" s="14">
        <f>'activities form'!J57</f>
        <v>0</v>
      </c>
      <c r="I2" s="12">
        <f>'activities form'!D60</f>
        <v>0</v>
      </c>
      <c r="J2" s="12">
        <f>'activities form'!G60</f>
        <v>0</v>
      </c>
      <c r="K2" s="12">
        <f>'activities form'!J60</f>
        <v>0</v>
      </c>
      <c r="L2" s="15">
        <f>'activities form'!D66</f>
        <v>0</v>
      </c>
      <c r="M2" s="15">
        <f>'activities form'!H66</f>
        <v>0</v>
      </c>
      <c r="N2" s="16">
        <f>'activities form'!D68</f>
        <v>0</v>
      </c>
      <c r="O2" s="16">
        <f>'activities form'!H68</f>
        <v>0</v>
      </c>
      <c r="P2" s="10" t="str">
        <f>'activities form'!C54</f>
        <v>00 please select activity</v>
      </c>
      <c r="Q2" s="10">
        <f>'activities form'!K54</f>
        <v>0</v>
      </c>
      <c r="R2" s="17">
        <f>'activities form'!D62</f>
        <v>0</v>
      </c>
    </row>
    <row r="3" spans="1:18" x14ac:dyDescent="0.25">
      <c r="A3" s="9">
        <f>'activities form'!D$14</f>
        <v>0</v>
      </c>
      <c r="B3" s="9">
        <f>'activities form'!$H$14</f>
        <v>0</v>
      </c>
      <c r="C3" s="9">
        <f>'activities form'!D$16</f>
        <v>0</v>
      </c>
      <c r="D3" s="9">
        <f>'activities form'!$H$16</f>
        <v>0</v>
      </c>
      <c r="E3" s="11" t="str">
        <f>LEFT('activities form'!C71,2)</f>
        <v>00</v>
      </c>
      <c r="F3" s="13">
        <f>'activities form'!D74</f>
        <v>0</v>
      </c>
      <c r="G3" s="13">
        <f>'activities form'!G74</f>
        <v>0</v>
      </c>
      <c r="H3" s="14">
        <f>'activities form'!J74</f>
        <v>0</v>
      </c>
      <c r="I3" s="12">
        <f>'activities form'!D77</f>
        <v>0</v>
      </c>
      <c r="J3" s="12">
        <f>'activities form'!G77</f>
        <v>0</v>
      </c>
      <c r="K3" s="12">
        <f>'activities form'!J77</f>
        <v>0</v>
      </c>
      <c r="L3" s="15">
        <f>'activities form'!D83</f>
        <v>0</v>
      </c>
      <c r="M3" s="15">
        <f>'activities form'!H83</f>
        <v>0</v>
      </c>
      <c r="N3" s="16">
        <f>'activities form'!D85</f>
        <v>0</v>
      </c>
      <c r="O3" s="16">
        <f>'activities form'!H85</f>
        <v>0</v>
      </c>
      <c r="P3" s="10" t="str">
        <f>'activities form'!C71</f>
        <v>00 please select activity</v>
      </c>
      <c r="Q3" s="10">
        <f>'activities form'!K71</f>
        <v>0</v>
      </c>
      <c r="R3" s="17">
        <f>'activities form'!D79</f>
        <v>0</v>
      </c>
    </row>
    <row r="4" spans="1:18" x14ac:dyDescent="0.25">
      <c r="A4" s="9">
        <f>'activities form'!D$14</f>
        <v>0</v>
      </c>
      <c r="B4" s="9">
        <f>'activities form'!$H$14</f>
        <v>0</v>
      </c>
      <c r="C4" s="9">
        <f>'activities form'!D$16</f>
        <v>0</v>
      </c>
      <c r="D4" s="9">
        <f>'activities form'!$H$16</f>
        <v>0</v>
      </c>
      <c r="E4" s="11" t="str">
        <f>LEFT('activities form'!C88,2)</f>
        <v>00</v>
      </c>
      <c r="F4" s="13">
        <f>'activities form'!D91</f>
        <v>0</v>
      </c>
      <c r="G4" s="13">
        <f>'activities form'!G91</f>
        <v>0</v>
      </c>
      <c r="H4" s="14">
        <f>'activities form'!J91</f>
        <v>0</v>
      </c>
      <c r="I4" s="12">
        <f>'activities form'!D94</f>
        <v>0</v>
      </c>
      <c r="J4" s="12">
        <f>'activities form'!G94</f>
        <v>0</v>
      </c>
      <c r="K4" s="12">
        <f>'activities form'!J94</f>
        <v>0</v>
      </c>
      <c r="L4" s="15">
        <f>'activities form'!D100</f>
        <v>0</v>
      </c>
      <c r="M4" s="15">
        <f>'activities form'!H100</f>
        <v>0</v>
      </c>
      <c r="N4" s="16">
        <f>'activities form'!D102</f>
        <v>0</v>
      </c>
      <c r="O4" s="16">
        <f>'activities form'!H102</f>
        <v>0</v>
      </c>
      <c r="P4" s="10" t="str">
        <f>'activities form'!C88</f>
        <v>00 please select activity</v>
      </c>
      <c r="Q4" s="10">
        <f>'activities form'!K88</f>
        <v>0</v>
      </c>
      <c r="R4" s="17">
        <f>'activities form'!D96</f>
        <v>0</v>
      </c>
    </row>
    <row r="5" spans="1:18" x14ac:dyDescent="0.25">
      <c r="A5" s="9">
        <f>'activities form'!D$14</f>
        <v>0</v>
      </c>
      <c r="B5" s="9">
        <f>'activities form'!$H$14</f>
        <v>0</v>
      </c>
      <c r="C5" s="9">
        <f>'activities form'!D$16</f>
        <v>0</v>
      </c>
      <c r="D5" s="9">
        <f>'activities form'!$H$16</f>
        <v>0</v>
      </c>
      <c r="E5" s="11" t="str">
        <f>LEFT('activities form'!C105,2)</f>
        <v>00</v>
      </c>
      <c r="F5" s="13">
        <f>'activities form'!D108</f>
        <v>0</v>
      </c>
      <c r="G5" s="13">
        <f>'activities form'!G108</f>
        <v>0</v>
      </c>
      <c r="H5" s="14">
        <f>'activities form'!J108</f>
        <v>0</v>
      </c>
      <c r="I5" s="12">
        <f>'activities form'!D111</f>
        <v>0</v>
      </c>
      <c r="J5" s="12">
        <f>'activities form'!G111</f>
        <v>0</v>
      </c>
      <c r="K5" s="12">
        <f>'activities form'!J111</f>
        <v>0</v>
      </c>
      <c r="L5" s="15">
        <f>'activities form'!D117</f>
        <v>0</v>
      </c>
      <c r="M5" s="15">
        <f>'activities form'!H117</f>
        <v>0</v>
      </c>
      <c r="N5" s="16">
        <f>'activities form'!D119</f>
        <v>0</v>
      </c>
      <c r="O5" s="16">
        <f>'activities form'!H119</f>
        <v>0</v>
      </c>
      <c r="P5" s="10" t="str">
        <f>'activities form'!C105</f>
        <v>00 please select activity</v>
      </c>
      <c r="Q5" s="10">
        <f>'activities form'!K105</f>
        <v>0</v>
      </c>
      <c r="R5" s="17">
        <f>'activities form'!D113</f>
        <v>0</v>
      </c>
    </row>
    <row r="6" spans="1:18" x14ac:dyDescent="0.25">
      <c r="A6" s="9">
        <f>'activities form'!D$14</f>
        <v>0</v>
      </c>
      <c r="B6" s="9">
        <f>'activities form'!$H$14</f>
        <v>0</v>
      </c>
      <c r="C6" s="9">
        <f>'activities form'!D$16</f>
        <v>0</v>
      </c>
      <c r="D6" s="9">
        <f>'activities form'!$H$16</f>
        <v>0</v>
      </c>
      <c r="E6" s="11" t="str">
        <f>LEFT('activities form'!C121,2)</f>
        <v>00</v>
      </c>
      <c r="F6" s="13">
        <f>'activities form'!D124</f>
        <v>0</v>
      </c>
      <c r="G6" s="13">
        <f>'activities form'!G124</f>
        <v>0</v>
      </c>
      <c r="H6" s="14">
        <f>'activities form'!J124</f>
        <v>0</v>
      </c>
      <c r="I6" s="12">
        <f>'activities form'!D127</f>
        <v>0</v>
      </c>
      <c r="J6" s="12">
        <f>'activities form'!G127</f>
        <v>0</v>
      </c>
      <c r="K6" s="12">
        <f>'activities form'!J127</f>
        <v>0</v>
      </c>
      <c r="L6" s="15">
        <f>'activities form'!D133</f>
        <v>0</v>
      </c>
      <c r="M6" s="15">
        <f>'activities form'!H133</f>
        <v>0</v>
      </c>
      <c r="N6" s="16">
        <f>'activities form'!D135</f>
        <v>0</v>
      </c>
      <c r="O6" s="16">
        <f>'activities form'!H135</f>
        <v>0</v>
      </c>
      <c r="P6" s="10" t="str">
        <f>'activities form'!C121</f>
        <v>00 please select activity</v>
      </c>
      <c r="Q6" s="10">
        <f>'activities form'!K121</f>
        <v>0</v>
      </c>
      <c r="R6" s="17">
        <f>'activities form'!D129</f>
        <v>0</v>
      </c>
    </row>
    <row r="7" spans="1:18" x14ac:dyDescent="0.25">
      <c r="A7" s="9">
        <f>'activities form'!D$14</f>
        <v>0</v>
      </c>
      <c r="B7" s="9">
        <f>'activities form'!$H$14</f>
        <v>0</v>
      </c>
      <c r="C7" s="9">
        <f>'activities form'!D$16</f>
        <v>0</v>
      </c>
      <c r="D7" s="9">
        <f>'activities form'!$H$16</f>
        <v>0</v>
      </c>
      <c r="E7" s="11" t="str">
        <f>LEFT('activities form'!C138,2)</f>
        <v>00</v>
      </c>
      <c r="F7" s="13">
        <f>'activities form'!D141</f>
        <v>0</v>
      </c>
      <c r="G7" s="13">
        <f>'activities form'!G141</f>
        <v>0</v>
      </c>
      <c r="H7" s="14">
        <f>'activities form'!J141</f>
        <v>0</v>
      </c>
      <c r="I7" s="12">
        <f>'activities form'!D144</f>
        <v>0</v>
      </c>
      <c r="J7" s="12">
        <f>'activities form'!G144</f>
        <v>0</v>
      </c>
      <c r="K7" s="12">
        <f>'activities form'!J144</f>
        <v>0</v>
      </c>
      <c r="L7" s="15">
        <f>'activities form'!D150</f>
        <v>0</v>
      </c>
      <c r="M7" s="15">
        <f>'activities form'!H150</f>
        <v>0</v>
      </c>
      <c r="N7" s="16">
        <f>'activities form'!D152</f>
        <v>0</v>
      </c>
      <c r="O7" s="16">
        <f>'activities form'!H152</f>
        <v>0</v>
      </c>
      <c r="P7" s="10" t="str">
        <f>'activities form'!C138</f>
        <v>00 please select activity</v>
      </c>
      <c r="Q7" s="10">
        <f>'activities form'!K138</f>
        <v>0</v>
      </c>
      <c r="R7" s="17">
        <f>'activities form'!D146</f>
        <v>0</v>
      </c>
    </row>
    <row r="8" spans="1:18" x14ac:dyDescent="0.25">
      <c r="A8" s="9">
        <f>'activities form'!D$14</f>
        <v>0</v>
      </c>
      <c r="B8" s="9">
        <f>'activities form'!$H$14</f>
        <v>0</v>
      </c>
      <c r="C8" s="9">
        <f>'activities form'!D$16</f>
        <v>0</v>
      </c>
      <c r="D8" s="9">
        <f>'activities form'!$H$16</f>
        <v>0</v>
      </c>
      <c r="E8" s="11" t="str">
        <f>LEFT('activities form'!C155,2)</f>
        <v>00</v>
      </c>
      <c r="F8" s="13">
        <f>'activities form'!D158</f>
        <v>0</v>
      </c>
      <c r="G8" s="13">
        <f>'activities form'!G158</f>
        <v>0</v>
      </c>
      <c r="H8" s="14">
        <f>'activities form'!J158</f>
        <v>0</v>
      </c>
      <c r="I8" s="12">
        <f>'activities form'!D161</f>
        <v>0</v>
      </c>
      <c r="J8" s="12">
        <f>'activities form'!G161</f>
        <v>0</v>
      </c>
      <c r="K8" s="12">
        <f>'activities form'!J161</f>
        <v>0</v>
      </c>
      <c r="L8" s="15">
        <f>'activities form'!D167</f>
        <v>0</v>
      </c>
      <c r="M8" s="15">
        <f>'activities form'!H167</f>
        <v>0</v>
      </c>
      <c r="N8" s="16">
        <f>'activities form'!D169</f>
        <v>0</v>
      </c>
      <c r="O8" s="16">
        <f>'activities form'!H169</f>
        <v>0</v>
      </c>
      <c r="P8" s="10" t="str">
        <f>'activities form'!C155</f>
        <v>00 please select activity</v>
      </c>
      <c r="Q8" s="10">
        <f>'activities form'!K155</f>
        <v>0</v>
      </c>
      <c r="R8" s="17">
        <f>'activities form'!D163</f>
        <v>0</v>
      </c>
    </row>
    <row r="9" spans="1:18" x14ac:dyDescent="0.25">
      <c r="A9" s="9">
        <f>'activities form'!D$14</f>
        <v>0</v>
      </c>
      <c r="B9" s="9">
        <f>'activities form'!$H$14</f>
        <v>0</v>
      </c>
      <c r="C9" s="9">
        <f>'activities form'!D$16</f>
        <v>0</v>
      </c>
      <c r="D9" s="9">
        <f>'activities form'!$H$16</f>
        <v>0</v>
      </c>
      <c r="E9" s="11" t="str">
        <f>LEFT('activities form'!C172,2)</f>
        <v>00</v>
      </c>
      <c r="F9" s="13">
        <f>'activities form'!D175</f>
        <v>0</v>
      </c>
      <c r="G9" s="13">
        <f>'activities form'!G175</f>
        <v>0</v>
      </c>
      <c r="H9" s="14">
        <f>'activities form'!J175</f>
        <v>0</v>
      </c>
      <c r="I9" s="12">
        <f>'activities form'!D178</f>
        <v>0</v>
      </c>
      <c r="J9" s="12">
        <f>'activities form'!G178</f>
        <v>0</v>
      </c>
      <c r="K9" s="12">
        <f>'activities form'!J178</f>
        <v>0</v>
      </c>
      <c r="L9" s="15">
        <f>'activities form'!D184</f>
        <v>0</v>
      </c>
      <c r="M9" s="15">
        <f>'activities form'!H184</f>
        <v>0</v>
      </c>
      <c r="N9" s="16">
        <f>'activities form'!D186</f>
        <v>0</v>
      </c>
      <c r="O9" s="16">
        <f>'activities form'!H186</f>
        <v>0</v>
      </c>
      <c r="P9" s="10" t="str">
        <f>'activities form'!C172</f>
        <v>00 please select activity</v>
      </c>
      <c r="Q9" s="10">
        <f>'activities form'!K172</f>
        <v>0</v>
      </c>
      <c r="R9" s="17">
        <f>'activities form'!D180</f>
        <v>0</v>
      </c>
    </row>
    <row r="10" spans="1:18" x14ac:dyDescent="0.25">
      <c r="A10" s="9">
        <f>'activities form'!D$14</f>
        <v>0</v>
      </c>
      <c r="B10" s="9">
        <f>'activities form'!$H$14</f>
        <v>0</v>
      </c>
      <c r="C10" s="9">
        <f>'activities form'!D$16</f>
        <v>0</v>
      </c>
      <c r="D10" s="9">
        <f>'activities form'!$H$16</f>
        <v>0</v>
      </c>
      <c r="E10" s="11" t="str">
        <f>LEFT('activities form'!C188,2)</f>
        <v>00</v>
      </c>
      <c r="F10" s="13">
        <f>'activities form'!D191</f>
        <v>0</v>
      </c>
      <c r="G10" s="13">
        <f>'activities form'!G191</f>
        <v>0</v>
      </c>
      <c r="H10" s="14">
        <f>'activities form'!J191</f>
        <v>0</v>
      </c>
      <c r="I10" s="12">
        <f>'activities form'!D194</f>
        <v>0</v>
      </c>
      <c r="J10" s="12">
        <f>'activities form'!G194</f>
        <v>0</v>
      </c>
      <c r="K10" s="12">
        <f>'activities form'!J194</f>
        <v>0</v>
      </c>
      <c r="L10" s="15">
        <f>'activities form'!D200</f>
        <v>0</v>
      </c>
      <c r="M10" s="15">
        <f>'activities form'!H200</f>
        <v>0</v>
      </c>
      <c r="N10" s="16">
        <f>'activities form'!D202</f>
        <v>0</v>
      </c>
      <c r="O10" s="16">
        <f>'activities form'!H202</f>
        <v>0</v>
      </c>
      <c r="P10" s="10" t="str">
        <f>'activities form'!C188</f>
        <v>00 please select activity</v>
      </c>
      <c r="Q10" s="10">
        <f>'activities form'!K188</f>
        <v>0</v>
      </c>
      <c r="R10" s="17">
        <f>'activities form'!D196</f>
        <v>0</v>
      </c>
    </row>
    <row r="11" spans="1:18" x14ac:dyDescent="0.25">
      <c r="A11" s="9">
        <f>'activities form'!D$14</f>
        <v>0</v>
      </c>
      <c r="B11" s="9">
        <f>'activities form'!$H$14</f>
        <v>0</v>
      </c>
      <c r="C11" s="9">
        <f>'activities form'!D$16</f>
        <v>0</v>
      </c>
      <c r="D11" s="9">
        <f>'activities form'!$H$16</f>
        <v>0</v>
      </c>
      <c r="E11" s="11" t="str">
        <f>LEFT('activities form'!C205,2)</f>
        <v>00</v>
      </c>
      <c r="F11" s="13">
        <f>'activities form'!D208</f>
        <v>0</v>
      </c>
      <c r="G11" s="13">
        <f>'activities form'!G208</f>
        <v>0</v>
      </c>
      <c r="H11" s="14">
        <f>'activities form'!J208</f>
        <v>0</v>
      </c>
      <c r="I11" s="12">
        <f>'activities form'!D211</f>
        <v>0</v>
      </c>
      <c r="J11" s="12">
        <f>'activities form'!G211</f>
        <v>0</v>
      </c>
      <c r="K11" s="12">
        <f>'activities form'!J211</f>
        <v>0</v>
      </c>
      <c r="L11" s="15">
        <f>'activities form'!D217</f>
        <v>0</v>
      </c>
      <c r="M11" s="15">
        <f>'activities form'!H217</f>
        <v>0</v>
      </c>
      <c r="N11" s="16">
        <f>'activities form'!D219</f>
        <v>0</v>
      </c>
      <c r="O11" s="16">
        <f>'activities form'!H219</f>
        <v>0</v>
      </c>
      <c r="P11" s="10" t="str">
        <f>'activities form'!C205</f>
        <v>00 please select activity</v>
      </c>
      <c r="Q11" s="10">
        <f>'activities form'!K205</f>
        <v>0</v>
      </c>
      <c r="R11" s="17">
        <f>'activities form'!D213</f>
        <v>0</v>
      </c>
    </row>
    <row r="12" spans="1:18" x14ac:dyDescent="0.25">
      <c r="A12" s="9">
        <f>'activities form'!D$14</f>
        <v>0</v>
      </c>
      <c r="B12" s="9">
        <f>'activities form'!$H$14</f>
        <v>0</v>
      </c>
      <c r="C12" s="9">
        <f>'activities form'!D$16</f>
        <v>0</v>
      </c>
      <c r="D12" s="9">
        <f>'activities form'!$H$16</f>
        <v>0</v>
      </c>
      <c r="E12" s="11" t="str">
        <f>LEFT('activities form'!C222,2)</f>
        <v>00</v>
      </c>
      <c r="F12" s="13">
        <f>'activities form'!G208</f>
        <v>0</v>
      </c>
      <c r="G12" s="13">
        <f>'activities form'!G225</f>
        <v>0</v>
      </c>
      <c r="H12" s="14">
        <f>'activities form'!J225</f>
        <v>0</v>
      </c>
      <c r="I12" s="12">
        <f>'activities form'!D228</f>
        <v>0</v>
      </c>
      <c r="J12" s="12">
        <f>'activities form'!G228</f>
        <v>0</v>
      </c>
      <c r="K12" s="12">
        <f>'activities form'!J228</f>
        <v>0</v>
      </c>
      <c r="L12" s="15">
        <f>'activities form'!D234</f>
        <v>0</v>
      </c>
      <c r="M12" s="15">
        <f>'activities form'!H234</f>
        <v>0</v>
      </c>
      <c r="N12" s="16">
        <f>'activities form'!D236</f>
        <v>0</v>
      </c>
      <c r="O12" s="16">
        <f>'activities form'!H236</f>
        <v>0</v>
      </c>
      <c r="P12" s="10" t="str">
        <f>'activities form'!C222</f>
        <v>00 please select activity</v>
      </c>
      <c r="Q12" s="10">
        <f>'activities form'!K222</f>
        <v>0</v>
      </c>
      <c r="R12" s="17">
        <f>'activities form'!D230</f>
        <v>0</v>
      </c>
    </row>
    <row r="13" spans="1:18" x14ac:dyDescent="0.25">
      <c r="A13" s="9">
        <f>'activities form'!D$14</f>
        <v>0</v>
      </c>
      <c r="B13" s="9">
        <f>'activities form'!$H$14</f>
        <v>0</v>
      </c>
      <c r="C13" s="9">
        <f>'activities form'!D$16</f>
        <v>0</v>
      </c>
      <c r="D13" s="9">
        <f>'activities form'!$H$16</f>
        <v>0</v>
      </c>
      <c r="E13" s="11" t="str">
        <f>LEFT('activities form'!C239,2)</f>
        <v>00</v>
      </c>
      <c r="F13" s="13">
        <f>'activities form'!D242</f>
        <v>0</v>
      </c>
      <c r="G13" s="13">
        <f>'activities form'!G242</f>
        <v>0</v>
      </c>
      <c r="H13" s="14">
        <f>'activities form'!J242</f>
        <v>0</v>
      </c>
      <c r="I13" s="12">
        <f>'activities form'!D245</f>
        <v>0</v>
      </c>
      <c r="J13" s="12">
        <f>'activities form'!G245</f>
        <v>0</v>
      </c>
      <c r="K13" s="12">
        <f>'activities form'!J245</f>
        <v>0</v>
      </c>
      <c r="L13" s="15">
        <f>'activities form'!D251</f>
        <v>0</v>
      </c>
      <c r="M13" s="15">
        <f>'activities form'!H251</f>
        <v>0</v>
      </c>
      <c r="N13" s="16">
        <f>'activities form'!D253</f>
        <v>0</v>
      </c>
      <c r="O13" s="16">
        <f>'activities form'!H253</f>
        <v>0</v>
      </c>
      <c r="P13" s="10" t="str">
        <f>'activities form'!C239</f>
        <v>00 please select activity</v>
      </c>
      <c r="Q13" s="10">
        <f>'activities form'!K239</f>
        <v>0</v>
      </c>
      <c r="R13" s="17">
        <f>'activities form'!D247</f>
        <v>0</v>
      </c>
    </row>
    <row r="14" spans="1:18" x14ac:dyDescent="0.25">
      <c r="A14" s="9">
        <f>'activities form'!D$14</f>
        <v>0</v>
      </c>
      <c r="B14" s="9">
        <f>'activities form'!$H$14</f>
        <v>0</v>
      </c>
      <c r="C14" s="9">
        <f>'activities form'!D$16</f>
        <v>0</v>
      </c>
      <c r="D14" s="9">
        <f>'activities form'!$H$16</f>
        <v>0</v>
      </c>
      <c r="E14" s="11" t="str">
        <f>LEFT('activities form'!C255,2)</f>
        <v>00</v>
      </c>
      <c r="F14" s="13">
        <f>'activities form'!D258</f>
        <v>0</v>
      </c>
      <c r="G14" s="13">
        <f>'activities form'!G258</f>
        <v>0</v>
      </c>
      <c r="H14" s="14">
        <f>'activities form'!J258</f>
        <v>0</v>
      </c>
      <c r="I14" s="12">
        <f>'activities form'!D261</f>
        <v>0</v>
      </c>
      <c r="J14" s="12">
        <f>'activities form'!G261</f>
        <v>0</v>
      </c>
      <c r="K14" s="12">
        <f>'activities form'!J261</f>
        <v>0</v>
      </c>
      <c r="L14" s="15">
        <f>'activities form'!D267</f>
        <v>0</v>
      </c>
      <c r="M14" s="15">
        <f>'activities form'!H267</f>
        <v>0</v>
      </c>
      <c r="N14" s="16">
        <f>'activities form'!D269</f>
        <v>0</v>
      </c>
      <c r="O14" s="16">
        <f>'activities form'!H269</f>
        <v>0</v>
      </c>
      <c r="P14" s="10" t="str">
        <f>'activities form'!C255</f>
        <v>00 please select activity</v>
      </c>
      <c r="Q14" s="10">
        <f>'activities form'!K255</f>
        <v>0</v>
      </c>
      <c r="R14" s="17">
        <f>'activities form'!D263</f>
        <v>0</v>
      </c>
    </row>
    <row r="15" spans="1:18" x14ac:dyDescent="0.25">
      <c r="A15" s="9">
        <f>'activities form'!D$14</f>
        <v>0</v>
      </c>
      <c r="B15" s="9">
        <f>'activities form'!$H$14</f>
        <v>0</v>
      </c>
      <c r="C15" s="9">
        <f>'activities form'!D$16</f>
        <v>0</v>
      </c>
      <c r="D15" s="9">
        <f>'activities form'!$H$16</f>
        <v>0</v>
      </c>
      <c r="E15" s="11" t="str">
        <f>LEFT('activities form'!C272,2)</f>
        <v>00</v>
      </c>
      <c r="F15" s="13">
        <f>'activities form'!D275</f>
        <v>0</v>
      </c>
      <c r="G15" s="13">
        <f>'activities form'!G275</f>
        <v>0</v>
      </c>
      <c r="H15" s="14">
        <f>'activities form'!J275</f>
        <v>0</v>
      </c>
      <c r="I15" s="12">
        <f>'activities form'!D278</f>
        <v>0</v>
      </c>
      <c r="J15" s="12">
        <f>'activities form'!G278</f>
        <v>0</v>
      </c>
      <c r="K15" s="12">
        <f>'activities form'!J278</f>
        <v>0</v>
      </c>
      <c r="L15" s="15">
        <f>'activities form'!D284</f>
        <v>0</v>
      </c>
      <c r="M15" s="15">
        <f>'activities form'!H284</f>
        <v>0</v>
      </c>
      <c r="N15" s="16">
        <f>'activities form'!D286</f>
        <v>0</v>
      </c>
      <c r="O15" s="16">
        <f>'activities form'!H286</f>
        <v>0</v>
      </c>
      <c r="P15" s="10" t="str">
        <f>'activities form'!C272</f>
        <v>00 please select activity</v>
      </c>
      <c r="Q15" s="10">
        <f>'activities form'!K272</f>
        <v>0</v>
      </c>
      <c r="R15" s="17">
        <f>'activities form'!D280</f>
        <v>0</v>
      </c>
    </row>
    <row r="16" spans="1:18" x14ac:dyDescent="0.25">
      <c r="A16" s="9">
        <f>'activities form'!D$14</f>
        <v>0</v>
      </c>
      <c r="B16" s="9">
        <f>'activities form'!$H$14</f>
        <v>0</v>
      </c>
      <c r="C16" s="9">
        <f>'activities form'!D$16</f>
        <v>0</v>
      </c>
      <c r="D16" s="9">
        <f>'activities form'!$H$16</f>
        <v>0</v>
      </c>
      <c r="E16" s="11" t="str">
        <f>LEFT('activities form'!C289,2)</f>
        <v>00</v>
      </c>
      <c r="F16" s="13">
        <f>'activities form'!D292</f>
        <v>0</v>
      </c>
      <c r="G16" s="13">
        <f>'activities form'!G292</f>
        <v>0</v>
      </c>
      <c r="H16" s="14">
        <f>'activities form'!J292</f>
        <v>0</v>
      </c>
      <c r="I16" s="12">
        <f>'activities form'!D295</f>
        <v>0</v>
      </c>
      <c r="J16" s="12">
        <f>'activities form'!G295</f>
        <v>0</v>
      </c>
      <c r="K16" s="12">
        <f>'activities form'!J295</f>
        <v>0</v>
      </c>
      <c r="L16" s="15">
        <f>'activities form'!D301</f>
        <v>0</v>
      </c>
      <c r="M16" s="15">
        <f>'activities form'!H301</f>
        <v>0</v>
      </c>
      <c r="N16" s="16">
        <f>'activities form'!D303</f>
        <v>0</v>
      </c>
      <c r="O16" s="16">
        <f>'activities form'!H303</f>
        <v>0</v>
      </c>
      <c r="P16" s="10" t="str">
        <f>'activities form'!C289</f>
        <v>00 please select activity</v>
      </c>
      <c r="Q16" s="10">
        <f>'activities form'!K289</f>
        <v>0</v>
      </c>
      <c r="R16" s="17">
        <f>'activities form'!D297</f>
        <v>0</v>
      </c>
    </row>
    <row r="17" spans="1:18" x14ac:dyDescent="0.25">
      <c r="A17" s="9">
        <f>'activities form'!D$14</f>
        <v>0</v>
      </c>
      <c r="B17" s="9">
        <f>'activities form'!$H$14</f>
        <v>0</v>
      </c>
      <c r="C17" s="9">
        <f>'activities form'!D$16</f>
        <v>0</v>
      </c>
      <c r="D17" s="9">
        <f>'activities form'!$H$16</f>
        <v>0</v>
      </c>
      <c r="E17" s="11" t="str">
        <f>LEFT('activities form'!C308,2)</f>
        <v>Ev</v>
      </c>
      <c r="F17" s="13"/>
      <c r="G17" s="13"/>
      <c r="H17" s="14"/>
      <c r="I17" s="12"/>
      <c r="J17" s="12"/>
      <c r="K17" s="12"/>
      <c r="L17" s="15"/>
      <c r="M17" s="15"/>
      <c r="N17" s="16"/>
      <c r="O17" s="16"/>
      <c r="P17" s="10" t="str">
        <f>'activities form'!C308</f>
        <v>Evaluation and adjustments</v>
      </c>
      <c r="Q17" s="10">
        <f>'activities form'!K308</f>
        <v>0</v>
      </c>
      <c r="R1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584726eb-eb1b-4a1d-bffc-7910cf507a68">2018 form update</description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27AFB92B5E2B4699520226ABF10F78" ma:contentTypeVersion="1" ma:contentTypeDescription="Create a new document." ma:contentTypeScope="" ma:versionID="e15754db4664ccd999e6011ab7809771">
  <xsd:schema xmlns:xsd="http://www.w3.org/2001/XMLSchema" xmlns:xs="http://www.w3.org/2001/XMLSchema" xmlns:p="http://schemas.microsoft.com/office/2006/metadata/properties" xmlns:ns2="584726eb-eb1b-4a1d-bffc-7910cf507a68" targetNamespace="http://schemas.microsoft.com/office/2006/metadata/properties" ma:root="true" ma:fieldsID="c92ec1b5a49d73a987e110a9e81fd76b" ns2:_="">
    <xsd:import namespace="584726eb-eb1b-4a1d-bffc-7910cf507a68"/>
    <xsd:element name="properties">
      <xsd:complexType>
        <xsd:sequence>
          <xsd:element name="documentManagement">
            <xsd:complexType>
              <xsd:all>
                <xsd:element ref="ns2:descript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4726eb-eb1b-4a1d-bffc-7910cf507a68" elementFormDefault="qualified">
    <xsd:import namespace="http://schemas.microsoft.com/office/2006/documentManagement/types"/>
    <xsd:import namespace="http://schemas.microsoft.com/office/infopath/2007/PartnerControls"/>
    <xsd:element name="description0" ma:index="8" nillable="true" ma:displayName="description" ma:internalName="description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6CB9BF-5D6F-468B-BD8F-B7FFC1F7F0BD}">
  <ds:schemaRefs>
    <ds:schemaRef ds:uri="http://schemas.microsoft.com/sharepoint/v3/contenttype/forms"/>
  </ds:schemaRefs>
</ds:datastoreItem>
</file>

<file path=customXml/itemProps2.xml><?xml version="1.0" encoding="utf-8"?>
<ds:datastoreItem xmlns:ds="http://schemas.openxmlformats.org/officeDocument/2006/customXml" ds:itemID="{790577F5-9B53-4EE9-9029-C127747015BD}">
  <ds:schemaRefs>
    <ds:schemaRef ds:uri="http://schemas.microsoft.com/office/2006/metadata/properties"/>
    <ds:schemaRef ds:uri="http://purl.org/dc/dcmitype/"/>
    <ds:schemaRef ds:uri="584726eb-eb1b-4a1d-bffc-7910cf507a68"/>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EAFDB248-5BAF-42CF-A7EF-963F9431D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4726eb-eb1b-4a1d-bffc-7910cf507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activities form</vt:lpstr>
      <vt:lpstr>activity list</vt:lpstr>
      <vt:lpstr>Q &amp; A</vt:lpstr>
      <vt:lpstr>L</vt:lpstr>
      <vt:lpstr>R info</vt:lpstr>
      <vt:lpstr>'Q &amp;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GlasGOw Global Application Form</dc:title>
  <dc:creator>Diane Montgomery</dc:creator>
  <cp:lastModifiedBy>Joanne McFadden</cp:lastModifiedBy>
  <cp:lastPrinted>2017-12-10T17:32:05Z</cp:lastPrinted>
  <dcterms:created xsi:type="dcterms:W3CDTF">2016-12-18T10:44:52Z</dcterms:created>
  <dcterms:modified xsi:type="dcterms:W3CDTF">2021-12-17T09:30:38Z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0x0101006627AFB92B5E2B4699520226ABF10F78</vt:lpwstr>
  </property>
</Properties>
</file>