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comments5.xml" ContentType="application/vnd.openxmlformats-officedocument.spreadsheetml.comments+xml"/>
  <Override PartName="/xl/threadedComments/threadedComment5.xml" ContentType="application/vnd.ms-excel.threadedcomments+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gla-my.sharepoint.com/personal/christopher_bunn_glasgow_ac_uk/Documents/Desktop/Completed Workbooks/"/>
    </mc:Choice>
  </mc:AlternateContent>
  <xr:revisionPtr revIDLastSave="594" documentId="8_{91D85DF2-E473-4BC4-A53D-7C1B91206F73}" xr6:coauthVersionLast="47" xr6:coauthVersionMax="47" xr10:uidLastSave="{A25E0EA7-2575-544E-B335-E244CD5148A0}"/>
  <bookViews>
    <workbookView xWindow="28680" yWindow="600" windowWidth="33940" windowHeight="26840" activeTab="8" xr2:uid="{419025B4-7998-D44E-9022-9B50E5028545}"/>
  </bookViews>
  <sheets>
    <sheet name="How to use this workbook" sheetId="15" r:id="rId1"/>
    <sheet name="Contents" sheetId="13" r:id="rId2"/>
    <sheet name="1.1" sheetId="2" r:id="rId3"/>
    <sheet name="1.2" sheetId="3" r:id="rId4"/>
    <sheet name="1.3" sheetId="4" r:id="rId5"/>
    <sheet name="1.4" sheetId="5" r:id="rId6"/>
    <sheet name="1.5" sheetId="6" r:id="rId7"/>
    <sheet name="1.6" sheetId="8" r:id="rId8"/>
    <sheet name="1.7" sheetId="9" r:id="rId9"/>
  </sheets>
  <definedNames>
    <definedName name="Slicer_1.1._Is_legislation_policy_for_gambling_primarily_at_national_federal_level?">#N/A</definedName>
    <definedName name="Slicer_1.2_Any_legal_gambling_at_all?">#N/A</definedName>
    <definedName name="Slicer_Country">#N/A</definedName>
    <definedName name="Slicer_Country1">#N/A</definedName>
    <definedName name="Slicer_Country2">#N/A</definedName>
    <definedName name="Slicer_Country3">#N/A</definedName>
    <definedName name="Slicer_Country4">#N/A</definedName>
    <definedName name="Slicer_Country5">#N/A</definedName>
    <definedName name="Slicer_Question">#N/A</definedName>
    <definedName name="Slicer_What_is_the_legal_status_of_each_of_Bingo__land_based__in_the_country?">#N/A</definedName>
    <definedName name="Slicer_What_is_the_legal_status_of_each_of_Bingo__online__in_the_country?">#N/A</definedName>
    <definedName name="Slicer_What_is_the_legal_status_of_each_of_Casino_games__online__including_poker__in_the_country?">#N/A</definedName>
    <definedName name="Slicer_What_is_the_legal_status_of_each_of_Casinos__land_based__in_the_country?">#N/A</definedName>
    <definedName name="Slicer_What_is_the_legal_status_of_each_of_Electronic_Gambling_Machines__land_based__in_the_country?">#N/A</definedName>
    <definedName name="Slicer_What_is_the_legal_status_of_each_of_Horse_other_animal_racing__land_based__in_the_country?">#N/A</definedName>
    <definedName name="Slicer_What_is_the_legal_status_of_each_of_Horse_other_animal_racing__online__in_the_country?">#N/A</definedName>
    <definedName name="Slicer_What_is_the_legal_status_of_each_of_Lottery__including_scratch_cards_in_the_country?">#N/A</definedName>
    <definedName name="Slicer_What_is_the_legal_status_of_each_of_Sports_betting_other_betting__land_based__in_the_country?">#N/A</definedName>
    <definedName name="Slicer_What_is_the_legal_status_of_each_of_Sports_betting_other_betting__online__in_the_country?">#N/A</definedName>
    <definedName name="Slicer_What_is_the_regulatory_regime_for_Bingo__land_based__in_the_country?">#N/A</definedName>
    <definedName name="Slicer_What_is_the_regulatory_regime_for_Bingo__online__in_the_country?">#N/A</definedName>
    <definedName name="Slicer_What_is_the_regulatory_regime_for_Casino_games__online__including_poker__in_the_country?">#N/A</definedName>
    <definedName name="Slicer_What_is_the_regulatory_regime_for_Casinos__land_based__in_the_country?">#N/A</definedName>
    <definedName name="Slicer_What_is_the_regulatory_regime_for_Electronic_Gambling_Machines__land_based__in_the_country?">#N/A</definedName>
    <definedName name="Slicer_What_is_the_regulatory_regime_for_Horse_other_animal_racing__land_based__in_the_country?">#N/A</definedName>
    <definedName name="Slicer_What_is_the_regulatory_regime_for_Horse_other_animal_racing__online__in_the_country?">#N/A</definedName>
    <definedName name="Slicer_What_is_the_regulatory_regime_for_Lottery__including_scratch_cards__online_and_land_based__in_the_country?">#N/A</definedName>
    <definedName name="Slicer_What_is_the_regulatory_regime_for_Sports_betting_other_betting__land_based__in_the_country?">#N/A</definedName>
    <definedName name="Slicer_What_is_the_regulatory_regime_for_Sports_betting_other_betting__online__in_the_country?">#N/A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9" l="1"/>
  <c r="D34" i="9"/>
  <c r="D33" i="9"/>
  <c r="D30" i="9"/>
  <c r="D27" i="9"/>
  <c r="D25" i="9"/>
  <c r="D24" i="9"/>
  <c r="D18" i="9"/>
  <c r="D15" i="9"/>
  <c r="D14" i="9"/>
  <c r="D12" i="9"/>
  <c r="D11" i="9"/>
  <c r="D10" i="9"/>
  <c r="D8" i="9"/>
  <c r="D35" i="6"/>
  <c r="D34" i="6"/>
  <c r="D33" i="6"/>
  <c r="D31" i="6"/>
  <c r="D29" i="6"/>
  <c r="D28" i="6"/>
  <c r="D27" i="6"/>
  <c r="D25" i="6"/>
  <c r="D22" i="6"/>
  <c r="D21" i="6"/>
  <c r="D20" i="6"/>
  <c r="D19" i="6"/>
  <c r="D18" i="6"/>
  <c r="D15" i="6"/>
  <c r="D14" i="6"/>
  <c r="D13" i="6"/>
  <c r="D12" i="6"/>
  <c r="D11" i="6"/>
  <c r="D10" i="6"/>
  <c r="D9" i="6"/>
  <c r="D8" i="6"/>
  <c r="D7" i="6"/>
  <c r="D6" i="6"/>
  <c r="D3" i="6"/>
  <c r="D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tc={02E24BC2-871C-4E72-99AC-C62C4512D3FE}</author>
  </authors>
  <commentList>
    <comment ref="B26" authorId="0" shapeId="0" xr:uid="{02E24BC2-871C-4E72-99AC-C62C4512D3FE}">
      <text>
        <t>[Threaded comment]
Your version of Excel allows you to read this threaded comment; however, any edits to it will get removed if the file is opened in a newer version of Excel. Learn more: https://go.microsoft.com/fwlink/?linkid=870924
Comment:
    Gambling (except lottery) is governed by NI-specific 
Betting, Gaming, Lotteries and Amusements (Northern Ireland) Order 1985 (amended in 2022)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tc={E58BFE47-13A9-4B02-8AC0-D9C2CDBE5D8E}</author>
    <author>tc={8F91F7B7-52AF-4C56-A8EE-17BDF082BF89}</author>
    <author>tc={68BB6D31-0218-43D9-988D-F09341B76020}</author>
    <author>tc={0C30C87F-6E59-4938-9B66-7C7A57A76E6B}</author>
    <author>tc={639E0ADF-0C5A-403D-9A88-A6D6522270A7}</author>
    <author>tc={6E4B3052-FBCB-46E5-B706-13D9BE9D24D2}</author>
    <author>tc={51542A62-BBD1-4158-8849-CC56E14A62E8}</author>
    <author>tc={CF96A7A2-363C-445F-ACAC-BABD5B1EA3D6}</author>
    <author>tc={F573B7B2-0E38-4000-8E61-F7B92E4287E0}</author>
    <author>tc={6ACA4F72-5BE1-4405-BA22-F540DEC6F294}</author>
    <author>tc={A90EC67D-2EC0-4084-BB68-E71855944E78}</author>
    <author>tc={7D6F105E-C1AF-4F2F-AFA6-CE73D8B51AF7}</author>
    <author>tc={8DAD0A36-A7F6-4EC9-A3DB-1075C19ECB73}</author>
    <author>tc={0602D69B-0F50-4EE7-AB50-6D29201642FC}</author>
    <author>tc={DFF5A635-696A-49C3-8E15-BA62939B8200}</author>
    <author>tc={28D4A1BC-90E4-464D-AFD1-ECB16B573B35}</author>
    <author>tc={E70588D3-B8DA-4FB0-B0C3-167910C4B81F}</author>
    <author>tc={1ADD2BFC-FEE3-42E6-9A36-A1F14DE5ADC0}</author>
    <author>tc={247C8795-8912-4661-92AF-16B34D68CEF7}</author>
    <author>tc={8B9144F6-9257-46D9-AD09-5D7448D41296}</author>
    <author>tc={40090227-F32D-41F5-BC7E-BDF6CD39EB3C}</author>
    <author>tc={65CAD5D3-5DBB-44E9-873D-E23AA6206BF9}</author>
    <author>tc={F1763380-18CC-4BDD-B8DD-644A01552ED7}</author>
    <author>tc={54761F03-6359-47CD-A5D5-74CEB869A750}</author>
    <author>tc={BA9132EC-6606-49FC-8156-96D7F9AE67CC}</author>
    <author>tc={8EC32A83-123C-4F29-9728-7D2A49D6547A}</author>
    <author>tc={6A25F4E7-07C9-4891-B835-188C23B77435}</author>
    <author>tc={58323006-5B63-43D4-827E-B66833AC65F0}</author>
    <author>tc={D2AFD05E-B8B5-497B-AB14-834E91E97D23}</author>
    <author>tc={9D943D98-54DE-43F5-9311-1B6AA36E1250}</author>
    <author>tc={17CF50CB-51F7-4C7D-9AF1-D825832F6937}</author>
    <author>tc={5C68828F-76BF-42DD-A8C4-DF1B9DA072F0}</author>
    <author>tc={9A48C347-E4E9-4D2B-9907-93D3056582A9}</author>
    <author>tc={3AF72D84-1158-4B8C-9FD4-A4E3875B5F8F}</author>
  </authors>
  <commentList>
    <comment ref="B2" authorId="0" shapeId="0" xr:uid="{E58BFE47-13A9-4B02-8AC0-D9C2CDBE5D8E}">
      <text>
        <t xml:space="preserve">[Threaded comment]
Your version of Excel allows you to read this threaded comment; however, any edits to it will get removed if the file is opened in a newer version of Excel. Learn more: https://go.microsoft.com/fwlink/?linkid=870924
Comment:
    Source: 
Glücksspielgesetz – GSpG [Gambling Act – GSpG]. Available at: https://www.ris.bka.gv.at/geltendefassung.wxe?abfrage=bundesnormen&amp;gesetzesnummer=10004611  </t>
      </text>
    </comment>
    <comment ref="B3" authorId="1" shapeId="0" xr:uid="{8F91F7B7-52AF-4C56-A8EE-17BDF082BF89}">
      <text>
        <t xml:space="preserve">[Threaded comment]
Your version of Excel allows you to read this threaded comment; however, any edits to it will get removed if the file is opened in a newer version of Excel. Learn more: https://go.microsoft.com/fwlink/?linkid=870924
Comment:
    Sources:
1. Wet van 7 mei 1999 betreffende de kansspelen, de weddenschappen, de kansspelinrichtingen en de bescherming van de spelers / Loi du 7 mai 1999 sur les jeux de hasard, les établissements de jeux de hasard et la protection des joueurs [Act of 7 May 1999 on games of chance, gambling establishments and the protection of players]. Available at: https://www.ejustice.just.fgov.be/eli/loi/1999/05/07/1999010222/justel 
2. Wet van 31 december 1851 betreffende de loterijen / Loi du 31 décembre 1851 relative aux loteries [Act of 31 December 1851 on Lotteries]. Available at: https://www.ejustice.just.fgov.be/cgi/article_body.pl?language=fr&amp;caller=summary&amp;pub_date=11-07-20&amp;numac=2011000458 
2. Wet van 19 april 2002 tot rationalisering van de werking en het beheer van de Nationale Loterij / Loi du 19 avril 2002 relative à la rationalisation du fonctionnement et de la gestion de la Loterie Nationale [Act of 19 April 2002 on the Rationalisation of the Operation and Management of the National Lottery]. Available at: https://www.ejustice.just.fgov.be/eli/wet/2002/04/19/2002014105/justel </t>
      </text>
    </comment>
    <comment ref="B4" authorId="2" shapeId="0" xr:uid="{68BB6D31-0218-43D9-988D-F09341B76020}">
      <text>
        <t xml:space="preserve">[Threaded comment]
Your version of Excel allows you to read this threaded comment; however, any edits to it will get removed if the file is opened in a newer version of Excel. Learn more: https://go.microsoft.com/fwlink/?linkid=870924
Comment:
    Sources:
Закон за хазарта [Law on Gambling] (2012), Държавен вестник (DV) No. 33/2012 Available at: https://lex.bg/laws/ldoc/2135783265 
</t>
      </text>
    </comment>
    <comment ref="B5" authorId="3" shapeId="0" xr:uid="{0C30C87F-6E59-4938-9B66-7C7A57A76E6B}">
      <text>
        <t xml:space="preserve">[Threaded comment]
Your version of Excel allows you to read this threaded comment; however, any edits to it will get removed if the file is opened in a newer version of Excel. Learn more: https://go.microsoft.com/fwlink/?linkid=870924
Comment:
    Source:
Zakon o igrama na sreću [Law on Games of Chance]  Available at: https://www.zakon.hr/z/315/zakon-o-igrama-na-srecu </t>
      </text>
    </comment>
    <comment ref="B6" authorId="4" shapeId="0" xr:uid="{639E0ADF-0C5A-403D-9A88-A6D6522270A7}">
      <text>
        <t xml:space="preserve">[Threaded comment]
Your version of Excel allows you to read this threaded comment; however, any edits to it will get removed if the file is opened in a newer version of Excel. Learn more: https://go.microsoft.com/fwlink/?linkid=870924
Comment:
    Sources:
1. Ο περί Λαχείων Νόμος, ΚΕΦ. 74 [Lotteries Law, Cap. 74] Available at: https://www.cylaw.org/nomoi/enop/non-ind/0_74/full.html
2. Ο περί των Ορισμένων Τυχερών Παιχνιδιών Νόμος του 2018 [Law on Certain Games of Chance of 2018] Available at: https://www.cylaw.org/nomoi/enop/non-ind/2018_1_52/full.html
3. Ο περί της Λειτουργίας και του Ελέγχου Καζίνου Νόμος του 2015 [Law on the Operation and Control of Casinos of 2015]. Available at: https://www.cylaw.org/nomoi/enop/non-ind/2015_1_124/full.html 
4. Ο περί Στοιχημάτων Νόμος του 2019 [Betting Law of 2019] Available at: https://www.cylaw.org/nomoi/enop/non-ind/2019_1_37/full.html </t>
      </text>
    </comment>
    <comment ref="B7" authorId="5" shapeId="0" xr:uid="{6E4B3052-FBCB-46E5-B706-13D9BE9D24D2}">
      <text>
        <t xml:space="preserve">[Threaded comment]
Your version of Excel allows you to read this threaded comment; however, any edits to it will get removed if the file is opened in a newer version of Excel. Learn more: https://go.microsoft.com/fwlink/?linkid=870924
Comment:
    Source:
Zákon ze dne 26. května 2016 o hazardních hrách [Act of 26 May 2016 on Gambling] Available at: https://www.e-sbirka.cz/sb/2016/187/2024-01-01?f=187%2F2016&amp;zalozka=text </t>
      </text>
    </comment>
    <comment ref="B8" authorId="6" shapeId="0" xr:uid="{51542A62-BBD1-4158-8849-CC56E14A62E8}">
      <text>
        <t xml:space="preserve">[Threaded comment]
Your version of Excel allows you to read this threaded comment; however, any edits to it will get removed if the file is opened in a newer version of Excel. Learn more: https://go.microsoft.com/fwlink/?linkid=870924
Comment:
    Sources:
1. Lov om spil (Spilleloven) [Act on Gambling] Available at: https://www.retsinformation.dk/eli/lta/2025/1182 
2. Bekendtgørelse om onlinekasino [Executive Order on Online Casino] Available at: https://www.retsinformation.dk/eli/lta/2025/682 
3. Bekendtgørelse om landbaserede væddemål [Executive Order on Land-based Betting] Available at: https://www.retsinformation.dk/eli/lta/2025/686 
4. Bekendtgørelse om landbaseret bingo [Executive Order on Land-based Bingo] Available at: https://www.retsinformation.dk/eli/lta/2024/1439 </t>
      </text>
    </comment>
    <comment ref="B9" authorId="7" shapeId="0" xr:uid="{CF96A7A2-363C-445F-ACAC-BABD5B1EA3D6}">
      <text>
        <t xml:space="preserve">[Threaded comment]
Your version of Excel allows you to read this threaded comment; however, any edits to it will get removed if the file is opened in a newer version of Excel. Learn more: https://go.microsoft.com/fwlink/?linkid=870924
Comment:
    Source:
Hasartmänguseadus [Gambling Act]. Available at: https://www.riigiteataja.ee/akt/HasMS </t>
      </text>
    </comment>
    <comment ref="B10" authorId="8" shapeId="0" xr:uid="{F573B7B2-0E38-4000-8E61-F7B92E4287E0}">
      <text>
        <t>[Threaded comment]
Your version of Excel allows you to read this threaded comment; however, any edits to it will get removed if the file is opened in a newer version of Excel. Learn more: https://go.microsoft.com/fwlink/?linkid=870924
Comment:
    Source:
Arpajaislaki [Lotteries Act] Available at: https://finlex.fi/en/legislation/collection/2001/1047</t>
      </text>
    </comment>
    <comment ref="B11" authorId="9" shapeId="0" xr:uid="{6ACA4F72-5BE1-4405-BA22-F540DEC6F294}">
      <text>
        <t xml:space="preserve">[Threaded comment]
Your version of Excel allows you to read this threaded comment; however, any edits to it will get removed if the file is opened in a newer version of Excel. Learn more: https://go.microsoft.com/fwlink/?linkid=870924
Comment:
    Sources:
1. Code de la sécurité intérieure, Livre III, Titre II : Jeux d’argent et de hasard, casinos [Internal Security Code, Book III, Title II: Games of chance and gambling, casinos], Articles L320-1 à L324-16. Available at: https://www.legifrance.gouv.fr/codes/section_lc/LEGITEXT000025503132/LEGISCTA000025505690/ 
2. Loi n° 2010-476 du 12 mai 2010 relative à l’ouverture à la concurrence et à la régulation du secteur des jeux d’argent et de hasard en ligne [Act No. 2010-476 of 12 May 2010 on the opening up to competition and regulation of the online gambling sector] Available at: https://www.legifrance.gouv.fr/loda/id/JORFTEXT000022204510 
3. Loi n° 2019-486 du 22 mai 2019 relative à la croissance et la transformation des entreprises (dite « loi PACTE ») [Act No. 2019-486 of 22 May 2019 on the growth and transformation of companies (‘PACTE Act’)] (2019). Available at: https://www.legifrance.gouv.fr/loda/id/JORFTEXT000038496102 
4. Ordonnance n° 2019-1015 du 2 octobre 2019 réformant la régulation des jeux d’argent et de hasard [Ordinance No. 2019-1015 of 2 October 2019 reforming the regulation of gambling] (2019). Available at: https://www.legifrance.gouv.fr/loda/id/JORFTEXT000039167499
5. Loi du 2 juin 1891 ayant pour objet de réglementer l’autorisation et le fonctionnement des courses de chevaux [Act of 2 June 1891 on the authorisation and operation of horse races]  Available at: https://www.legifrance.gouv.fr/loda/id/JORFTEXT000000512373 </t>
      </text>
    </comment>
    <comment ref="B12" authorId="10" shapeId="0" xr:uid="{A90EC67D-2EC0-4084-BB68-E71855944E78}">
      <text>
        <t xml:space="preserve">[Threaded comment]
Your version of Excel allows you to read this threaded comment; however, any edits to it will get removed if the file is opened in a newer version of Excel. Learn more: https://go.microsoft.com/fwlink/?linkid=870924
Comment:
    Sources:
1. National Lottery etc. Act 1993. Available at: https://www.legislation.gov.uk/id/ukpga/1993/39
2. Gambling Act 2005. Available at: https://www.legislation.gov.uk/ukpga/2005/19/contents </t>
      </text>
    </comment>
    <comment ref="B13" authorId="11" shapeId="0" xr:uid="{7D6F105E-C1AF-4F2F-AFA6-CE73D8B51AF7}">
      <text>
        <t xml:space="preserve">[Threaded comment]
Your version of Excel allows you to read this threaded comment; however, any edits to it will get removed if the file is opened in a newer version of Excel. Learn more: https://go.microsoft.com/fwlink/?linkid=870924
Comment:
    Source:
1. ლატარიების, აზარტული და მომგებიანი თამაშობების მოწყობის შესახებ საქართველოს კანონი [Law of Georgia on Organising Lotteries, Games of Chance and Other Prize Games] Available at https://matsne.gov.ge/ka/document/view/30988?publication=46 
2. სალიცენზიო და სანებართვო მოსაკრებლების შესახებ საქართველოს კანონი [Law of Georgia on License and Permit Fees] Available at: https://matsne.gov.ge/ka/document/view/12880?publication=92 </t>
      </text>
    </comment>
    <comment ref="B14" authorId="12" shapeId="0" xr:uid="{8DAD0A36-A7F6-4EC9-A3DB-1075C19ECB73}">
      <text>
        <t xml:space="preserve">[Threaded comment]
Your version of Excel allows you to read this threaded comment; however, any edits to it will get removed if the file is opened in a newer version of Excel. Learn more: https://go.microsoft.com/fwlink/?linkid=870924
Comment:
    Source: 
Staatsvertrag zur Neuregulierung des Glücksspielwesens in Deutschland (Glücksspielstaatsvertrag 2021 – GlüStV 2021) [State Treaty on Gambling 2021].
Available at: https://www.gluecksspiel-behoerde.de/de/fuer-gluecksspielanbieter/gesetzliche-regelungen </t>
      </text>
    </comment>
    <comment ref="B15" authorId="13" shapeId="0" xr:uid="{0602D69B-0F50-4EE7-AB50-6D29201642FC}">
      <text>
        <t xml:space="preserve">[Threaded comment]
Your version of Excel allows you to read this threaded comment; however, any edits to it will get removed if the file is opened in a newer version of Excel. Learn more: https://go.microsoft.com/fwlink/?linkid=870924
Comment:
    Sources:
1. Νόμος 4002/2011 – «Ρύθμιση της αγοράς παιγνίων και άλλες διατάξεις» [Law 4002/2011 – “Regulation of the gambling market and other provisions”]. Available at: e-nomothesia.gr/suntaksiodotika/n-4002-2011.html  
2. Νόμος 2206/1994 – «Ίδρυση, οργάνωση, λειτουργία, έλεγχος καζίνων και άλλες διατάξεις» [Law 2206/1994 – “Establishment, organisation, operation, supervision of casinos and other provisions”] https://www.e-nomothesia.gr/kat-paignia-kazino-internet-kafe/n-2206-1994.html 
3. Νόμος 4512/2018 – «Ρυθμίσεις για την εφαρμογή των Διαρθρωτικών Μεταρρυθμίσεων του Προγράμματος Οικονομικής Προσαρμογής και άλλες διατάξεις» [Law 4512/2018 – “Provisions for the implementation of the Structural Reform Programme of Economic Adjustment and other provisions”]. Available at: https://www.e-nomothesia.gr/kat-periballon/nomos-4512-2018-fek-5a-17-1-2018-1.html </t>
      </text>
    </comment>
    <comment ref="B16" authorId="14" shapeId="0" xr:uid="{DFF5A635-696A-49C3-8E15-BA62939B8200}">
      <text>
        <t xml:space="preserve">[Threaded comment]
Your version of Excel allows you to read this threaded comment; however, any edits to it will get removed if the file is opened in a newer version of Excel. Learn more: https://go.microsoft.com/fwlink/?linkid=870924
Comment:
    Source:
1991. évi XXXIV. törvény a szerencsejáték szervezéséről [Act XXXIV of 1991 on the Organisation of Games of Chance] Available at: https://njt.hu/jogszabaly/1991-34-00-00 </t>
      </text>
    </comment>
    <comment ref="B17" authorId="15" shapeId="0" xr:uid="{28D4A1BC-90E4-464D-AFD1-ECB16B573B35}">
      <text>
        <t xml:space="preserve">[Threaded comment]
Your version of Excel allows you to read this threaded comment; however, any edits to it will get removed if the file is opened in a newer version of Excel. Learn more: https://go.microsoft.com/fwlink/?linkid=870924
Comment:
    Sources:
1.Lög um happdrætti, nr. 38/2005 [Act on Lotteries, No. 38/2005].
Available at: https://www.althingi.is/lagas/nuna/2005038.html
2. Almenn hegningarlög, nr. 19/1940 [General Penal Code, No. 19/1940], Arts 183-184.
Available at: https://www.althingi.is/lagas/nuna/1940019.html </t>
      </text>
    </comment>
    <comment ref="B18" authorId="16" shapeId="0" xr:uid="{E70588D3-B8DA-4FB0-B0C3-167910C4B81F}">
      <text>
        <t xml:space="preserve">[Threaded comment]
Your version of Excel allows you to read this threaded comment; however, any edits to it will get removed if the file is opened in a newer version of Excel. Learn more: https://go.microsoft.com/fwlink/?linkid=870924
Comment:
    Sources:
1. Betting Act 1931. Available at: https://www.irishstatutebook.ie/eli/1931/act/27/enacted/en/html
2. National Lottery Act 2013. Available at: https://www.irishstatutebook.ie/eli/2013/act/13/enacted/en/html 
3. Gambling Regulation Act 2024. Available at: https://www.irishstatutebook.ie/eli/2024/act/35/enacted/en/html 
4. Horse Racing Ireland Act 2016. Available at: https://www.irishstatutebook.ie/eli/2016/act/2/enacted/en/html </t>
      </text>
    </comment>
    <comment ref="B19" authorId="17" shapeId="0" xr:uid="{1ADD2BFC-FEE3-42E6-9A36-A1F14DE5ADC0}">
      <text>
        <t xml:space="preserve">[Threaded comment]
Your version of Excel allows you to read this threaded comment; however, any edits to it will get removed if the file is opened in a newer version of Excel. Learn more: https://go.microsoft.com/fwlink/?linkid=870924
Comment:
    Sources:
1. Decreto legislativo 25 marzo 2024, n. 41 [Legislative Decree 41/2024 – Reorganisation of the gaming sector] Available at: https://www.normattiva.it/esporta/attoCompleto?atto.dataPubblicazioneGazzetta=2024-04-03&amp;atto.codiceRedazionale=24G00060 
2. D.l. 4 luglio 2006, n. 223 (Decreto Bersani) [Decree-Law 223/2006] Available at: https://www.normattiva.it/uri-res/N2Ls?urn:nir:stato:decreto.legge:2006-07-04;223 
See also sources under individual product caterogies where applicable </t>
      </text>
    </comment>
    <comment ref="B20" authorId="18" shapeId="0" xr:uid="{247C8795-8912-4661-92AF-16B34D68CEF7}">
      <text>
        <t xml:space="preserve">[Threaded comment]
Your version of Excel allows you to read this threaded comment; however, any edits to it will get removed if the file is opened in a newer version of Excel. Learn more: https://go.microsoft.com/fwlink/?linkid=870924
Comment:
    Source:
Azartspēļu un izložu likums [Law on Gambling and Lotteries] Available at: https://likumi.lv/ta/id/122941-azartspelu-un-izlozu-likums </t>
      </text>
    </comment>
    <comment ref="B21" authorId="19" shapeId="0" xr:uid="{8B9144F6-9257-46D9-AD09-5D7448D41296}">
      <text>
        <t xml:space="preserve">[Threaded comment]
Your version of Excel allows you to read this threaded comment; however, any edits to it will get removed if the file is opened in a newer version of Excel. Learn more: https://go.microsoft.com/fwlink/?linkid=870924
Comment:
    Sources:
1. Geldspielgesetz (GSG) vom 30. Juni 2010 [Gambling Act (GSG) of 30 June 2010] Available at: https://www.gesetze.li/konso/2010.235  
2. Office of Economic Affairs, Principality of Liechtenstein (n.d.) Online gambling. Available at: https://www.llv.li/en/national-administration/office-of-economic-affairs/gambling/online-gambling </t>
      </text>
    </comment>
    <comment ref="B22" authorId="20" shapeId="0" xr:uid="{40090227-F32D-41F5-BC7E-BDF6CD39EB3C}">
      <text>
        <t xml:space="preserve">[Threaded comment]
Your version of Excel allows you to read this threaded comment; however, any edits to it will get removed if the file is opened in a newer version of Excel. Learn more: https://go.microsoft.com/fwlink/?linkid=870924
Comment:
    Sources:
1. Lietuvos Respublikos įstatymas „Azartinių lošimų įstatymas“ (Įstatymo Nr. IX-325) [Law of the Republic of Lithuania on Gambling (Law No. IX-325)]. Available at: https://e-seimas.lrs.lt/portal/legalAct/lt/TAD/TAIS.133562/asr 
2. Lietuvos Respublikos įstatymas „Loterijų įstatymas“ (Įstatymo Nr. IX-1661) [Law of the Republic of Lithuania on Lotteries (Law No. IX-1661)]. Available at: https://e-seimas.lrs.lt/portal/legalActEditions/lt/TAD/TAIS.215627 </t>
      </text>
    </comment>
    <comment ref="B23" authorId="21" shapeId="0" xr:uid="{65CAD5D3-5DBB-44E9-873D-E23AA6206BF9}">
      <text>
        <t xml:space="preserve">[Threaded comment]
Your version of Excel allows you to read this threaded comment; however, any edits to it will get removed if the file is opened in a newer version of Excel. Learn more: https://go.microsoft.com/fwlink/?linkid=870924
Comment:
    Source:
1. Loi du 20 avril 1977 relative à l’exploitation des jeux de hasard et des paris relatifs aux épreuves sportives [Law of 20 April 1977 on the operation of games of chance and betting on sporting events]. (1977) Available at: https://legilux.public.lu/eli/etat/leg/loi/1977/04/20/n7/jo 
2. Règlement grand‑ducal du 7 septembre 1987 concernant les paris relatifs aux épreuves sportives [Grand-Ducal Regulation of 7 September 1987 on betting on sporting events]. (1987) Available at: https://legilux.public.lu/eli/etat/leg/rgd/1987/09/07/n5/jo 
3. Loi du 22 mai 2009 portant régime des jeux de hasard [Law of 22 May 2009 on the regime of games of chance]. (2009) Available at: https://legilux.public.lu/eli/etat/leg/loi/2009/05/22/n3/consolide/20221104 </t>
      </text>
    </comment>
    <comment ref="B24" authorId="22" shapeId="0" xr:uid="{F1763380-18CC-4BDD-B8DD-644A01552ED7}">
      <text>
        <t xml:space="preserve">[Threaded comment]
Your version of Excel allows you to read this threaded comment; however, any edits to it will get removed if the file is opened in a newer version of Excel. Learn more: https://go.microsoft.com/fwlink/?linkid=870924
Comment:
    Source:
1. Att dwar il-Logħob [Gaming Act] (2018), Cap. 583 . Available at: https://legislation.mt/eli/cap/583 
</t>
      </text>
    </comment>
    <comment ref="B25" authorId="23" shapeId="0" xr:uid="{54761F03-6359-47CD-A5D5-74CEB869A750}">
      <text>
        <t xml:space="preserve">[Threaded comment]
Your version of Excel allows you to read this threaded comment; however, any edits to it will get removed if the file is opened in a newer version of Excel. Learn more: https://go.microsoft.com/fwlink/?linkid=870924
Comment:
    Source:
Wet op de kansspelen [Gambling Act]. Available at: https://wetten.overheid.nl/BWBR0002469/2025-02-12 </t>
      </text>
    </comment>
    <comment ref="B26" authorId="24" shapeId="0" xr:uid="{BA9132EC-6606-49FC-8156-96D7F9AE67CC}">
      <text>
        <t xml:space="preserve">[Threaded comment]
Your version of Excel allows you to read this threaded comment; however, any edits to it will get removed if the file is opened in a newer version of Excel. Learn more: https://go.microsoft.com/fwlink/?linkid=870924
Comment:
    Source:
1. Betting, Gaming, Lotteries and Amusements (Northern Ireland) Order 1985 [S.I. 1985/1204 (N.I. 11)], as amended by the Betting, Gaming, Lotteries and Amusements (Amendment) Act (Northern Ireland) 2022 (2022 c. 14). Available at: https://www.legislation.gov.uk/nisi/1985/1204 
2. National Lottery etc. Act 1993. Available at: https://www.legislation.gov.uk/id/ukpga/1993/39 </t>
      </text>
    </comment>
    <comment ref="B27" authorId="25" shapeId="0" xr:uid="{8EC32A83-123C-4F29-9728-7D2A49D6547A}">
      <text>
        <t xml:space="preserve">[Threaded comment]
Your version of Excel allows you to read this threaded comment; however, any edits to it will get removed if the file is opened in a newer version of Excel. Learn more: https://go.microsoft.com/fwlink/?linkid=870924
Comment:
    Sources:
1. Lov om pengespill (pengespilloven) – Lov 18. mars 2022 nr. 12 [(Law on gambling) – Act 18 March 2022 No. 12]. (2022) Available at: https://lovdata.no/dokument/NL/lov/2022-03-18-12 
2. Forskrift om pengespill (pengespillforskriften) – FOR-2022-11-17-1978 [Regulation on gambling (Gambling Regulation) – FOR-2022-11-17-1978]. Available at: https://lovdata.no/dokument/SF/forskrift/2022-11-17-1978 </t>
      </text>
    </comment>
    <comment ref="B28" authorId="26" shapeId="0" xr:uid="{6A25F4E7-07C9-4891-B835-188C23B77435}">
      <text>
        <t xml:space="preserve">[Threaded comment]
Your version of Excel allows you to read this threaded comment; however, any edits to it will get removed if the file is opened in a newer version of Excel. Learn more: https://go.microsoft.com/fwlink/?linkid=870924
Comment:
    Sources:
Ustawa z dnia 19 listopada 2009 r. o grach hazardowych [Gambling Act] Available at: https://lexlege.pl/ustawa-o-grach-hazardowych/rozdzial-1-przepisy-ogolne/2733/ </t>
      </text>
    </comment>
    <comment ref="B29" authorId="27" shapeId="0" xr:uid="{58323006-5B63-43D4-827E-B66833AC65F0}">
      <text>
        <t xml:space="preserve">[Threaded comment]
Your version of Excel allows you to read this threaded comment; however, any edits to it will get removed if the file is opened in a newer version of Excel. Learn more: https://go.microsoft.com/fwlink/?linkid=870924
Comment:
    Sources:
1. Decreto-Lei n.º 422/89, de 2 de dezembro [Decree-Law No. 422/89 of 2 December]. Available at: https://diariodarepublica.pt/dr/detalhe/decreto-lei/422-1989-550804 
2. Decreto-Lei n.º 67/2015, de 29 de abril [Decree-Law No. 67/2015 of 29 April]. Available at: https://diariodarepublica.pt/dr/detalhe/decreto-lei/67-2015-67098360
3. Decreto-Lei n.º 68/2015, de 29 de abril [Decree-Law No. 68/2015 of 29 April]. Available at: https://diariodarepublica.pt/dr/detalhe/decreto-lei/68-2015-67098361 
4. Decreto-Lei n.º 31/2011, de 4 de março [Decree-Law No. 31/2011 of 4 March]. Available at: https://diariodarepublica.pt/dr/detalhe/decreto-lei/31-2011-279439 
5. Decreto-Lei n.º 66/2015, de 29 de abril [Decree-Law No. 66/2015 of 29 April]. Available at: https://diariodarepublica.pt/dr/detalhe/decreto-lei/66-2015-67098359 </t>
      </text>
    </comment>
    <comment ref="B30" authorId="28" shapeId="0" xr:uid="{D2AFD05E-B8B5-497B-AB14-834E91E97D23}">
      <text>
        <t xml:space="preserve">[Threaded comment]
Your version of Excel allows you to read this threaded comment; however, any edits to it will get removed if the file is opened in a newer version of Excel. Learn more: https://go.microsoft.com/fwlink/?linkid=870924
Comment:
    Source:
Ordonanţa de urgenţă a Guvernului nr. 77/2009 privind organizarea şi exploatarea jocurilor de noroc [Government Emergency Ordinance No. 77/2009 on the organisation and operation of games of chance]. Available at: https://legislatie.just.ro/Public/DetaliiDocument/108149 </t>
      </text>
    </comment>
    <comment ref="B31" authorId="29" shapeId="0" xr:uid="{9D943D98-54DE-43F5-9311-1B6AA36E1250}">
      <text>
        <t xml:space="preserve">[Threaded comment]
Your version of Excel allows you to read this threaded comment; however, any edits to it will get removed if the file is opened in a newer version of Excel. Learn more: https://go.microsoft.com/fwlink/?linkid=870924
Comment:
    Source: 
Zákon č. 30/2019 Z. z. o hazardných hrá­ch a o zmene a doplnku niektorých zákonov [Act No. 30/2019 Coll. on Gambling Games and on the Amendment to Certain Acts]. Available at: https://www.slov-lex.sk/ezbierky/pravne-predpisy/SK/ZZ/2019/30/ </t>
      </text>
    </comment>
    <comment ref="B32" authorId="30" shapeId="0" xr:uid="{17CF50CB-51F7-4C7D-9AF1-D825832F6937}">
      <text>
        <t xml:space="preserve">[Threaded comment]
Your version of Excel allows you to read this threaded comment; however, any edits to it will get removed if the file is opened in a newer version of Excel. Learn more: https://go.microsoft.com/fwlink/?linkid=870924
Comment:
    Source: Zakon o igrah na srečo (ZIS) [Gambing Act]. Available at: https://pisrs.si/pregledPredpisa?id=ZAKO409 </t>
      </text>
    </comment>
    <comment ref="B33" authorId="31" shapeId="0" xr:uid="{5C68828F-76BF-42DD-A8C4-DF1B9DA072F0}">
      <text>
        <t xml:space="preserve">[Threaded comment]
Your version of Excel allows you to read this threaded comment; however, any edits to it will get removed if the file is opened in a newer version of Excel. Learn more: https://go.microsoft.com/fwlink/?linkid=870924
Comment:
    Source:
1. Ley 13/2011, de 27 de mayo, de regulación del juego [Law 13/2011 of 27 May on the Regulation of Gambling]. Available at: https://www.boe.es/buscar/act.php?id=BOE-A-2011-9280 
2. Ley 15/1984, de 20 de marzo, del juego [Law 15/1984 of 20 March on Gambling]. Available at: https://www.boe.es/buscar/act.php?id=BOE-A-1984-9840 
3. Ley 6/2001, de 3 de julio, del Juego de la Comunidad de Madrid [Law 6/2001 of 3 July on Gambling in the Community of Madrid]. Available at: https://www.boe.es/buscar/act.php?id=BOE-A-2001-14647 
4. Ley 1/2020, de 11 de junio, de regulación del juego y de prevención de la ludopatía en la Comunitat Valenciana [Law 1/2020 of 11 June on the Regulation of Gambling and the Prevention of Gambling Addiction in the Valencian Community]. Available at: https://www.boe.es/buscar/act.php?id=BOE-A-2020-11046 
5. Ley 2/1986, de 19 de abril, del juego y apuestas de la Comunidad Autónoma de Andalucía [Law 2/1986 of 19 April on Gambling and Betting in the Autonomous Community of Andalusia]. Available at: https://www.boe.es/buscar/act.php?id=BOE-A-1986-14184 </t>
      </text>
    </comment>
    <comment ref="B34" authorId="32" shapeId="0" xr:uid="{9A48C347-E4E9-4D2B-9907-93D3056582A9}">
      <text>
        <t xml:space="preserve">[Threaded comment]
Your version of Excel allows you to read this threaded comment; however, any edits to it will get removed if the file is opened in a newer version of Excel. Learn more: https://go.microsoft.com/fwlink/?linkid=870924
Comment:
    Source: 
Spellag (SFS 2018:1138) [Gambling Act] Available at: https://www.riksdagen.se/sv/dokument-och-lagar/dokument/svensk-forfattningssamling/spellag-20181138_sfs-2018-1138/ </t>
      </text>
    </comment>
    <comment ref="B35" authorId="33" shapeId="0" xr:uid="{3AF72D84-1158-4B8C-9FD4-A4E3875B5F8F}">
      <text>
        <t xml:space="preserve">[Threaded comment]
Your version of Excel allows you to read this threaded comment; however, any edits to it will get removed if the file is opened in a newer version of Excel. Learn more: https://go.microsoft.com/fwlink/?linkid=870924
Comment:
    Source:
Bundesgesetz über Geldspiele (Geldspielgesetz, BGS) [Federal Act on Gambling] Available at: https://www.fedlex.admin.ch/eli/cc/2018/795/de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tc={B1E47114-4CB1-4A62-8FBB-6D3C665004EA}</author>
    <author>tc={764CE386-6CD6-4EC2-B0D4-C149118F2436}</author>
    <author>tc={B36BA489-D515-4FE2-8569-56AA17C85CC5}</author>
    <author>tc={BCAFEFC2-8C6F-4B3D-BDB5-093595535C9E}</author>
    <author>tc={C6BE6B90-42E3-48AF-B426-DF9B921A4719}</author>
    <author>tc={F7AFC27B-B106-447D-8058-90D6246F648C}</author>
    <author>tc={EC59E507-30F2-4C25-AC7B-BE7F941C9F04}</author>
    <author>tc={8FA679F3-25B6-4F1A-A55F-E8C77F6445A1}</author>
    <author>tc={5F1D5F0D-B44C-4A69-8D43-41F35DDBEC94}</author>
    <author>tc={FEE2837F-82CA-4694-8555-04DB006EE6B5}</author>
  </authors>
  <commentList>
    <comment ref="B19" authorId="0" shapeId="0" xr:uid="{B1E47114-4CB1-4A62-8FBB-6D3C665004EA}">
      <text>
        <t>[Threaded comment]
Your version of Excel allows you to read this threaded comment; however, any edits to it will get removed if the file is opened in a newer version of Excel. Learn more: https://go.microsoft.com/fwlink/?linkid=870924
Comment:
    Sources:
Agenzia delle Dogane e dei Monopoli (ADM) (n.d.) Lotterie – Normativa [Lotteries – Regulation].
Available at: https://www.adm.gov.it/portale/en/monopoli/giochi/lotterie (see ‘Normativita’ section for each type of lottery)</t>
      </text>
    </comment>
    <comment ref="C19" authorId="1" shapeId="0" xr:uid="{764CE386-6CD6-4EC2-B0D4-C149118F2436}">
      <text>
        <t xml:space="preserve">[Threaded comment]
Your version of Excel allows you to read this threaded comment; however, any edits to it will get removed if the file is opened in a newer version of Excel. Learn more: https://go.microsoft.com/fwlink/?linkid=870924
Comment:
    Sources:
1. Regio decreto-legge 22 dicembre 1927, n. 2448, Provvedimenti a favore del comune di San Remo [Royal Decree-Law 22 December 1927, no. 2448, Measures in favour of the Municipality of San Remo] (1927)
2. Regio decreto-legge 2 marzo 1933, n. 201, Provvedimenti a favore del comune di Campione [Royal Decree-Law 2 March 1933, no. 201, Measures in favour of the Municipality of Campione] (1933)
3. Regio decreto-legge 16 luglio 1936, n. 1404, Estensione al comune di Venezia delle disposizioni del R. decreto-legge 22 dicembre 1927-VI, n. 2448, recante provvedimenti a favore del comune di San Remo [Royal Decree-Law 16 July 1936, no. 1404, Extending to the Municipality of Venice the provisions of Royal Decree-Law 22 December 1927-VI, no. 2448, containing measures in favour of the Municipality of San Remo] (1936)
4. Decreto del Presidente del Consiglio della Valle d’Aosta 3 aprile 1946, n. 241/3, Apertura del Casinò de la Vallée di Saint-Vincent [Decree of the President of the Council of the Aosta Valley of 3 April 1946, no. 241/3, Opening of the Saint-Vincent “Casinò de la Vallée”] (1946)
</t>
      </text>
    </comment>
    <comment ref="D19" authorId="2" shapeId="0" xr:uid="{B36BA489-D515-4FE2-8569-56AA17C85CC5}">
      <text>
        <t>[Threaded comment]
Your version of Excel allows you to read this threaded comment; however, any edits to it will get removed if the file is opened in a newer version of Excel. Learn more: https://go.microsoft.com/fwlink/?linkid=870924
Comment:
    Source:
Agenzia delle Dogane e dei Monopoli (ADM) (n.d.) Giochi sportivi – Normativa [Sports betting – Regulation].
Available at: https://www.adm.gov.it/portale/en/monopoli/giochi/giochi_sport (see ‘Normativita’ section for each type of sportsbetting)</t>
      </text>
    </comment>
    <comment ref="E19" authorId="3" shapeId="0" xr:uid="{BCAFEFC2-8C6F-4B3D-BDB5-093595535C9E}">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Ippica nazionale – Normativa [National horse racing – Regulation]. Available at: https://www.adm.gov.it/portale/en/monopoli/giochi/giochi_ippica/ippica_nazionale/ipnaz_normativa </t>
      </text>
    </comment>
    <comment ref="F19" authorId="4" shapeId="0" xr:uid="{C6BE6B90-42E3-48AF-B426-DF9B921A4719}">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VLT – Normativa [Video Lottery Terminals – Regulation].
Available at: https://www.adm.gov.it/portale/en/monopoli/giochi/apparecchi_intr/vlt/vlt_normativa </t>
      </text>
    </comment>
    <comment ref="G19" authorId="5" shapeId="0" xr:uid="{F7AFC27B-B106-447D-8058-90D6246F648C}">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Bingo – Normativa [Bingo – Regulation].
Available at: https://www.adm.gov.it/portale/en/monopoli/giochi/bingo/bingo_normativa </t>
      </text>
    </comment>
    <comment ref="H19" authorId="6" shapeId="0" xr:uid="{EC59E507-30F2-4C25-AC7B-BE7F941C9F04}">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Gioco a distanza – Normativa [Remote gaming – Regulation].
Available at: https://www.adm.gov.it/portale/en/monopoli/giochi/gioco_distanza/gioco_dist_normativa </t>
      </text>
    </comment>
    <comment ref="I19" authorId="7" shapeId="0" xr:uid="{8FA679F3-25B6-4F1A-A55F-E8C77F6445A1}">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Gioco a distanza – Normativa [Remote gaming – Regulation].
Available at: https://www.adm.gov.it/portale/en/monopoli/giochi/gioco_distanza/gioco_dist_normativa </t>
      </text>
    </comment>
    <comment ref="J19" authorId="8" shapeId="0" xr:uid="{5F1D5F0D-B44C-4A69-8D43-41F35DDBEC94}">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Gioco a distanza – Normativa [Remote gaming – Regulation].
Available at: https://www.adm.gov.it/portale/en/monopoli/giochi/gioco_distanza/gioco_dist_normativa </t>
      </text>
    </comment>
    <comment ref="K19" authorId="9" shapeId="0" xr:uid="{FEE2837F-82CA-4694-8555-04DB006EE6B5}">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(n.d.) Bingo – Normativa [Bingo – Regulation].
Available at: https://www.adm.gov.it/portale/en/monopoli/giochi/bingo/bingo_normativa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tc={D3AC1847-DE3B-4C28-8460-3385EF9200A6}</author>
    <author>tc={0B9D5AAE-2910-486A-A02B-090B3C2DC86A}</author>
    <author>tc={B834AC8C-C2E8-4A1B-B426-A244EC4B8DE0}</author>
    <author>tc={19714F71-192A-4924-A9C2-D89BA5BF02B3}</author>
    <author>tc={7887DFDB-8841-413C-9E9C-5D9EC6D86ABC}</author>
    <author>tc={71EC47D0-2F6E-432E-84FC-89A444DBC49A}</author>
    <author>tc={5CC2D651-B399-40C9-AEEC-DB5C16AFA29E}</author>
    <author>tc={86F27192-8C9D-4AE4-A7A2-5E6F11AA71F3}</author>
    <author>tc={9F45E319-C0A6-4DC7-AD26-20934726C169}</author>
    <author>tc={6F91BD14-AE5F-4687-B15D-92ED9FBBAA0A}</author>
    <author>tc={4264E18F-49CA-48BF-AA0D-36F10767FAED}</author>
    <author>tc={44B672DB-942A-46CA-99BA-44D74DE293F1}</author>
    <author>tc={EAD17783-1A1A-46A7-BE53-602EA59D580F}</author>
    <author>tc={BC62A59D-1181-49DE-A66E-C846B9E3597B}</author>
    <author>tc={E162BB31-6811-42DF-9586-827F71BBEB5B}</author>
    <author>tc={EFF46095-A81E-47DE-BF19-2EBC0944DC00}</author>
    <author>tc={5957386D-F2AD-41AF-9D59-71F822DDEDD5}</author>
    <author>tc={C33F84E3-27E8-4B5C-8E96-AD192B083608}</author>
    <author>tc={90240093-8A53-4B81-8DE7-E5F23F55982D}</author>
    <author>tc={58A6AC42-2FCF-4D39-B891-B7DB1EAAEDA8}</author>
    <author>tc={44D4EC74-2C76-47DE-B56A-1EE453D59418}</author>
    <author>tc={B3289830-3C09-4BFF-A5DE-31957A540D19}</author>
    <author>tc={15B55BF4-FB42-4C88-B8CB-5AD349757A97}</author>
    <author>tc={3BE8D373-78F5-4B95-B8F4-B77A5353710A}</author>
    <author>tc={1CACF424-EA54-4142-8DA9-C1061948718D}</author>
    <author>tc={620460B3-B27C-4426-9794-4CDA2CD6EDA0}</author>
    <author>tc={8DE73292-426E-40AA-A676-E15145754FAA}</author>
  </authors>
  <commentList>
    <comment ref="B2" authorId="0" shapeId="0" xr:uid="{D3AC1847-DE3B-4C28-8460-3385EF9200A6}">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3" authorId="1" shapeId="0" xr:uid="{0B9D5AAE-2910-486A-A02B-090B3C2DC86A}">
      <text>
        <t xml:space="preserve">[Threaded comment]
Your version of Excel allows you to read this threaded comment; however, any edits to it will get removed if the file is opened in a newer version of Excel. Learn more: https://go.microsoft.com/fwlink/?linkid=870924
Comment:
    Source:
Commission des jeux de hasard / Kansspelcommissie (2024). 2023 Rapport financier / 2023 Financieel verslag [2023 Financial Report]. Bruxelles / Brussel: Commission des jeux de hasard / Kansspelcommissie. Available at: https://www.gamingcommission.be/sites/default/files/2024-07/2023%20Rapport%20financier.pdf </t>
      </text>
    </comment>
    <comment ref="B4" authorId="2" shapeId="0" xr:uid="{B834AC8C-C2E8-4A1B-B426-A244EC4B8DE0}">
      <text>
        <t>[Threaded comment]
Your version of Excel allows you to read this threaded comment; however, any edits to it will get removed if the file is opened in a newer version of Excel. Learn more: https://go.microsoft.com/fwlink/?linkid=870924
Comment:
    Bulgarian regulator seems not to report GRY. The closest thing they report is the amount of winnings paid out by the gambling industry in a calendar year https://agib.bg/en/the-gambling-industry-has-paid-out-nearly-bgn-6-billion-earnings-in-2023/
They also report the amount of revenue received by the state from taxing gambling industry https://agib.bg/en/gambling-sector-revenues-surpass-bgn-392-million-in-2024/?utm_source=chatgpt.com 
An estimation of the online betting market size is also available based on the data from licensed betting companies https://kinsights.capital.bg/economy/2024/03/14/4600745_online_gambling_business_revenue_tops_one_billion_levs/ 
These estimations suggest that the GGY was definitely above 3,3 billion USD (5,79 billon BGN)</t>
      </text>
    </comment>
    <comment ref="B6" authorId="3" shapeId="0" xr:uid="{19714F71-192A-4924-A9C2-D89BA5BF02B3}">
      <text>
        <t xml:space="preserve">[Threaded comment]
Your version of Excel allows you to read this threaded comment; however, any edits to it will get removed if the file is opened in a newer version of Excel. Learn more: https://go.microsoft.com/fwlink/?linkid=870924
Comment:
    Source (NB: For betting GGY only):
National Betting Authority / Αρχή Στοιχημάτων (n.d.). Quarterly financial results and quantitative data. Available at: https://nba.gov.cy/en/the-authority/quarterly-financial-results-and-quantitative-data </t>
      </text>
    </comment>
    <comment ref="B7" authorId="4" shapeId="0" xr:uid="{7887DFDB-8841-413C-9E9C-5D9EC6D86ABC}">
      <text>
        <t xml:space="preserve">[Threaded comment]
Your version of Excel allows you to read this threaded comment; however, any edits to it will get removed if the file is opened in a newer version of Excel. Learn more: https://go.microsoft.com/fwlink/?linkid=870924
Comment:
    Source:
Finanční správa ČR [Financial Administration of the Czech Republic] (2025). Tabulka s souhrnnými údaji k daní z hazardních her – 1–4 Q 2024 [Table of summary data for gambling tax – Q1–Q4 2024]. Available at: https://financnisprava.gov.cz/assets/cs/prilohy/d-seznam-dani/Tabulka_souhrne_udaje_dan_z_hazardnich_her_1-4Q_2024.xlsx </t>
      </text>
    </comment>
    <comment ref="B8" authorId="5" shapeId="0" xr:uid="{71EC47D0-2F6E-432E-84FC-89A444DBC49A}">
      <text>
        <t xml:space="preserve">[Threaded comment]
Your version of Excel allows you to read this threaded comment; however, any edits to it will get removed if the file is opened in a newer version of Excel. Learn more: https://go.microsoft.com/fwlink/?linkid=870924
Comment:
    Source:
Spillemyndigheden [Danish Gambling Authority] (2025). The Gambling Market in Numbers 2024. Odense: Spillemyndigheden. Available at: https://www.spillemyndigheden.dk/uploads/2025-04/Gambling%20Market%20in%20Numbers%202024.pdf </t>
      </text>
    </comment>
    <comment ref="B9" authorId="6" shapeId="0" xr:uid="{5CC2D651-B399-40C9-AEEC-DB5C16AFA29E}">
      <text>
        <t xml:space="preserve">[Threaded comment]
Your version of Excel allows you to read this threaded comment; however, any edits to it will get removed if the file is opened in a newer version of Excel. Learn more: https://go.microsoft.com/fwlink/?linkid=870924
Comment:
    Source:
Source:
Vixio Gambling Compliance (n.d.). Market Monitor – European Online Gambling Datasheet. Accessed: 8 May 2025. Available under licence to Virve Marionneau / University of Helsinki  </t>
      </text>
    </comment>
    <comment ref="B10" authorId="7" shapeId="0" xr:uid="{86F27192-8C9D-4AE4-A7A2-5E6F11AA71F3}">
      <text>
        <t xml:space="preserve">[Threaded comment]
Your version of Excel allows you to read this threaded comment; however, any edits to it will get removed if the file is opened in a newer version of Excel. Learn more: https://go.microsoft.com/fwlink/?linkid=870924
Comment:
    Source:
Veikkaus Oy (2025). Vuosi- ja vastuullisuusraportti 2024 [Annual &amp; Sustainability Report 2024]. Helsinki: Veikkaus Oy. Available at: https://cms.veikkaus.fi/sites/default/files/content/assets/vuosikertomus/2024/Vuosi_ja_vastuullisuusraportti_2024_6.pdf </t>
      </text>
    </comment>
    <comment ref="B11" authorId="8" shapeId="0" xr:uid="{9F45E319-C0A6-4DC7-AD26-20934726C169}">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12" authorId="9" shapeId="0" xr:uid="{6F91BD14-AE5F-4687-B15D-92ED9FBBAA0A}">
      <text>
        <t xml:space="preserve">[Threaded comment]
Your version of Excel allows you to read this threaded comment; however, any edits to it will get removed if the file is opened in a newer version of Excel. Learn more: https://go.microsoft.com/fwlink/?linkid=870924
Comment:
    Source:
Gambling Commission (2024) Annual report and accounts 2023 to 2024. Available at: https://www.gamblingcommission.gov.uk/report/annual-report-and-accounts-2023-to-2024/annual-report-23-to-24-performance-report-overview-of-the-british-gambling </t>
      </text>
    </comment>
    <comment ref="B13" authorId="10" shapeId="0" xr:uid="{4264E18F-49CA-48BF-AA0D-36F10767FAED}">
      <text>
        <t xml:space="preserve">[Threaded comment]
Your version of Excel allows you to read this threaded comment; however, any edits to it will get removed if the file is opened in a newer version of Excel. Learn more: https://go.microsoft.com/fwlink/?linkid=870924
Comment:
    Source:
საქართველოს სტატისტიკის ეროვნული სამსახური [National Statistics Office of Georgia] (n.d.). აზარტული თამაშების ძირითადი ეკონომიკური მაჩვენებლები [Key Economic Indicators of Gambling]. Available at: https://www.geostat.ge/ka/modules/categories/622/azartuli-tamashebis-dziritadi-ekonomikuri-machveneblebi </t>
      </text>
    </comment>
    <comment ref="B14" authorId="11" shapeId="0" xr:uid="{44B672DB-942A-46CA-99BA-44D74DE293F1}">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15" authorId="12" shapeId="0" xr:uid="{EAD17783-1A1A-46A7-BE53-602EA59D580F}">
      <text>
        <t xml:space="preserve">[Threaded comment]
Your version of Excel allows you to read this threaded comment; however, any edits to it will get removed if the file is opened in a newer version of Excel. Learn more: https://go.microsoft.com/fwlink/?linkid=870924
Comment:
    Source:
Source:
Vixio Gambling Compliance (n.d.). Market Monitor – European Online Gambling Datasheet. Accessed: 8 May 2025. Available under licence to Virve Marionneau / University of Helsinki    </t>
      </text>
    </comment>
    <comment ref="B18" authorId="13" shapeId="0" xr:uid="{BC62A59D-1181-49DE-A66E-C846B9E3597B}">
      <text>
        <t xml:space="preserve">[Threaded comment]
Your version of Excel allows you to read this threaded comment; however, any edits to it will get removed if the file is opened in a newer version of Excel. Learn more: https://go.microsoft.com/fwlink/?linkid=870924
Comment:
    Source:
Ó Ceallaigh, D., Timmons, S., Robertson, D. &amp; Lunn, P. (2023) Problem gambling: A narrative review of important policy-relevant issues. ESRI Survey and Statistical Report Series 119, Dublin: Economic and Social Research Institute (ESRI). Available at: https://www.esri.ie/pubs/SUSTAT119.pdf </t>
      </text>
    </comment>
    <comment ref="B19" authorId="14" shapeId="0" xr:uid="{E162BB31-6811-42DF-9586-827F71BBEB5B}">
      <text>
        <t xml:space="preserve">[Threaded comment]
Your version of Excel allows you to read this threaded comment; however, any edits to it will get removed if the file is opened in a newer version of Excel. Learn more: https://go.microsoft.com/fwlink/?linkid=870924
Comment:
    Source: 
Agenzia delle Dogane e dei Monopoli (ADM) (2024) Rapporto di verifica 2024 [Verification Report 2024].
Available at: https://www.adm.gov.it/portale/documents/20182/0/Rapporto+di+verifica+2024.pdf/f69eb73a-1c34-b792-1bdc-0589e4e58e57?t=1750256408364 </t>
      </text>
    </comment>
    <comment ref="B20" authorId="15" shapeId="0" xr:uid="{EFF46095-A81E-47DE-BF19-2EBC0944DC00}">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21" authorId="16" shapeId="0" xr:uid="{5957386D-F2AD-41AF-9D59-71F822DDEDD5}">
      <text>
        <t xml:space="preserve">[Threaded comment]
Your version of Excel allows you to read this threaded comment; however, any edits to it will get removed if the file is opened in a newer version of Excel. Learn more: https://go.microsoft.com/fwlink/?linkid=870924
Comment:
    Source:
Amt für Volkswirtschaft, Fürstentum Liechtenstein (2024) Tätigkeitsbericht 2023: Geldspielaufsicht AVW [Annual Report 2023: Gambling Supervision AVW]. Landesverwaltung Fürstentum Liechtenstein, p. 14. Available at: https://www.llv.li/serviceportal2/amtsstellen/amt-fuer-volkswirtschaft/geldspiel/taetigkeitsbericht-2023-online.pdf </t>
      </text>
    </comment>
    <comment ref="B22" authorId="17" shapeId="0" xr:uid="{C33F84E3-27E8-4B5C-8E96-AD192B083608}">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24" authorId="18" shapeId="0" xr:uid="{90240093-8A53-4B81-8DE7-E5F23F55982D}">
      <text>
        <t>[Threaded comment]
Your version of Excel allows you to read this threaded comment; however, any edits to it will get removed if the file is opened in a newer version of Excel. Learn more: https://go.microsoft.com/fwlink/?linkid=870924
Comment:
    Mentioned in the Interim Report 2024 published by MGA
Reply:
I couldn’t locate GGR data for previous full years, and EGBA doesn’t provide data for Malta either.
MGA 2024 annual report also states that they don’t collect GGR «Gaming operators are requested to submit
to the Authority the Gaming Revenue (GR) data as defined by the Gaming Licence Fees
Regulations (S.L. 583.03) and the Directive on the Calculation of Compliance Contribution
(Directive 4 of 2018) instead of the Gross Gaming Revenue (GGR).»</t>
      </text>
    </comment>
    <comment ref="B25" authorId="19" shapeId="0" xr:uid="{58A6AC42-2FCF-4D39-B891-B7DB1EAAEDA8}">
      <text>
        <t xml:space="preserve">[Threaded comment]
Your version of Excel allows you to read this threaded comment; however, any edits to it will get removed if the file is opened in a newer version of Excel. Learn more: https://go.microsoft.com/fwlink/?linkid=870924
Comment:
    Source:
Reply:
    Kansspelautoriteit. (2024) Marktscan kansspelen 2024 [Market scan gambling 2024, p. 3]. Available at: https://kansspelautoriteit.nl/publish/library/17/marktscan_2024.pdf </t>
      </text>
    </comment>
    <comment ref="B27" authorId="20" shapeId="0" xr:uid="{44D4EC74-2C76-47DE-B56A-1EE453D59418}">
      <text>
        <t xml:space="preserve">[Threaded comment]
Your version of Excel allows you to read this threaded comment; however, any edits to it will get removed if the file is opened in a newer version of Excel. Learn more: https://go.microsoft.com/fwlink/?linkid=870924
Comment:
    Source:
Source:
Vixio Gambling Compliance (n.d.). Market Monitor – European Online Gambling Datasheet. Accessed: 8 May 2025. Available under licence to Virve Marionneau / University of Helsinki      </t>
      </text>
    </comment>
    <comment ref="B28" authorId="21" shapeId="0" xr:uid="{B3289830-3C09-4BFF-A5DE-31957A540D19}">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29" authorId="22" shapeId="0" xr:uid="{15B55BF4-FB42-4C88-B8CB-5AD349757A97}">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31" authorId="23" shapeId="0" xr:uid="{3BE8D373-78F5-4B95-B8F4-B77A5353710A}">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33" authorId="24" shapeId="0" xr:uid="{1CACF424-EA54-4142-8DA9-C1061948718D}">
      <text>
        <t xml:space="preserve">[Threaded comment]
Your version of Excel allows you to read this threaded comment; however, any edits to it will get removed if the file is opened in a newer version of Excel. Learn more: https://go.microsoft.com/fwlink/?linkid=870924
Comment:
    Source:
Vixio Gambling Compliance (n.d.). Market Monitor – European Online Gambling Datasheet. Accessed: 8 May 2025. Available under licence to Virve Marionneau / University of Helsinki   </t>
      </text>
    </comment>
    <comment ref="B34" authorId="25" shapeId="0" xr:uid="{620460B3-B27C-4426-9794-4CDA2CD6EDA0}">
      <text>
        <t xml:space="preserve">[Threaded comment]
Your version of Excel allows you to read this threaded comment; however, any edits to it will get removed if the file is opened in a newer version of Excel. Learn more: https://go.microsoft.com/fwlink/?linkid=870924
Comment:
    Source:
Source:
Vixio Gambling Compliance (n.d.). Market Monitor – European Online Gambling Datasheet. Accessed: 8 May 2025. Available under licence to Virve Marionneau / University of Helsinki    </t>
      </text>
    </comment>
    <comment ref="B35" authorId="26" shapeId="0" xr:uid="{8DE73292-426E-40AA-A676-E15145754FAA}">
      <text>
        <t xml:space="preserve">[Threaded comment]
Your version of Excel allows you to read this threaded comment; however, any edits to it will get removed if the file is opened in a newer version of Excel. Learn more: https://go.microsoft.com/fwlink/?linkid=870924
Comment:
    Sources:
1. Sekretariat der Eidgenössischen Spielbankenkommission (ESBK). (2024) Eidgenössische Spielbankenkommission: Tätigkeitsbericht 2023 [Federal Casino Commission: Activity Report 2023, pp. 23-24]. Bern: Gerber Druck AG. Available at: https://www.newsd.admin.ch/newsd/message/attachments/88555.pdf 
2. Gespa – Interkantonale Geldspielaufsicht. (2024) Gross- und Kleinspielstatistik 2023 [Large and Small-scale Games Statistics 2023, p. 2]. Available at: https://www.gespa.ch/download/pictures/60/a1gc224909qxjcjhp3qx91v6gbfrdc/24-05-01_gross-_und_kleinspielstatistik_2023.pdf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tc={461CBC88-A6F2-4541-B9A4-043E3F6C1F8E}</author>
    <author>tc={E09927FB-64B3-4482-8F16-1D31B0DF39E0}</author>
    <author>tc={D4F5130C-465A-4D5A-A4AB-CE65350A145E}</author>
    <author>tc={6CF6ABB6-4C00-4E46-832D-14852A2D787A}</author>
    <author>tc={CF9053A6-B544-4B91-97D7-27498A69A81D}</author>
    <author>tc={05C6BFC0-9D47-4392-93DC-0217300B53F0}</author>
    <author>tc={61A4ACC8-AEE1-4455-AF5A-17C85C5C7837}</author>
    <author>tc={FBC15624-0874-4CC1-84DD-E362DDDFEF2B}</author>
    <author>tc={8E8D4C52-1051-4761-9098-763E06ADB11E}</author>
    <author>tc={4C19867B-7414-431D-981E-1768519864D9}</author>
    <author>tc={C2503AA6-5209-45AE-A93E-6E5E38AB6379}</author>
    <author>tc={16EA3992-D37C-4C7E-8DBC-2E517C414A42}</author>
    <author>tc={243951CA-8284-4871-95F0-BFA591D30816}</author>
    <author>tc={6B04F336-09F6-4BDD-B9E4-D47C801CEFB8}</author>
    <author>tc={48723805-4B2C-4C04-B1FC-0DC45831F4EE}</author>
    <author>tc={1E60AA14-3E2D-4670-BB51-95597725ADED}</author>
    <author>tc={5394E2BC-A3BB-47C3-9B76-10941FEF1325}</author>
    <author>tc={B7DBA605-9325-4E4C-BE38-3D27BB6EB122}</author>
    <author>tc={03CC2C85-14CA-4AC7-A745-C16494EEB00F}</author>
    <author>tc={CD6EC451-08C4-46F8-A70F-6DBD17973381}</author>
    <author>tc={147A6948-CCFE-4CB0-8405-789A98C7F2CC}</author>
    <author>tc={F09C7AF3-7A6D-4513-85EA-E73167962956}</author>
    <author>tc={1E6BB719-EFC2-48C5-9A34-C1113C23AB96}</author>
    <author>tc={DDBA32E7-66C9-49A8-A85F-38F5B487A8D8}</author>
    <author>tc={BD650416-3F3E-4048-80A7-B6FB3FFF1A7E}</author>
    <author>tc={C2F3BC25-292F-4500-A7A0-58ADFB9A3106}</author>
    <author>tc={D158D69C-7BA3-4B1F-AAC3-BC1E8DBC6FC7}</author>
    <author>tc={844B0463-58BA-45DE-9821-8950B99EB440}</author>
    <author>tc={26D849D6-F78D-4E4D-9E61-AF3B206D17FA}</author>
    <author>tc={1652E5B2-723E-45F3-9A4E-E79F1FE22C9E}</author>
    <author>tc={AD853472-6F9C-40BE-BC86-8F90C2A8A3A3}</author>
    <author>tc={8ED74A4E-24B5-46D2-85F3-D1542640FAEF}</author>
    <author>tc={4BE13622-6C14-47E5-B5E3-8C8EF0B5D9B3}</author>
    <author>tc={4B9B88AC-AE03-4F65-AB55-1D1672DA84C9}</author>
  </authors>
  <commentList>
    <comment ref="B2" authorId="0" shapeId="0" xr:uid="{461CBC88-A6F2-4541-B9A4-043E3F6C1F8E}">
      <text>
        <t xml:space="preserve">[Threaded comment]
Your version of Excel allows you to read this threaded comment; however, any edits to it will get removed if the file is opened in a newer version of Excel. Learn more: https://go.microsoft.com/fwlink/?linkid=870924
Comment:
    Source:
https://www.bmf.gv.at/themen/gluecksspiel-spielerschutz.html </t>
      </text>
    </comment>
    <comment ref="B3" authorId="1" shapeId="0" xr:uid="{E09927FB-64B3-4482-8F16-1D31B0DF39E0}">
      <text>
        <t xml:space="preserve">[Threaded comment]
Your version of Excel allows you to read this threaded comment; however, any edits to it will get removed if the file is opened in a newer version of Excel. Learn more: https://go.microsoft.com/fwlink/?linkid=870924
Comment:
    Source:
https://www.gamingcommission.be/ </t>
      </text>
    </comment>
    <comment ref="B4" authorId="2" shapeId="0" xr:uid="{D4F5130C-465A-4D5A-A4AB-CE65350A145E}">
      <text>
        <t xml:space="preserve">[Threaded comment]
Your version of Excel allows you to read this threaded comment; however, any edits to it will get removed if the file is opened in a newer version of Excel. Learn more: https://go.microsoft.com/fwlink/?linkid=870924
Comment:
    Source:
https://old.nra.bg/en/page?id=574 </t>
      </text>
    </comment>
    <comment ref="B5" authorId="3" shapeId="0" xr:uid="{6CF6ABB6-4C00-4E46-832D-14852A2D787A}">
      <text>
        <t xml:space="preserve">[Threaded comment]
Your version of Excel allows you to read this threaded comment; however, any edits to it will get removed if the file is opened in a newer version of Excel. Learn more: https://go.microsoft.com/fwlink/?linkid=870924
Comment:
    Source:
https://porezna-uprava.gov.hr/hr/igre-na-srecu-i-nagradne-igre/3949
</t>
      </text>
    </comment>
    <comment ref="B6" authorId="4" shapeId="0" xr:uid="{CF9053A6-B544-4B91-97D7-27498A69A81D}">
      <text>
        <t xml:space="preserve">[Threaded comment]
Your version of Excel allows you to read this threaded comment; however, any edits to it will get removed if the file is opened in a newer version of Excel. Learn more: https://go.microsoft.com/fwlink/?linkid=870924
Comment:
    Sources:
https://nba.gov.cy/en 
https://www.cgc.org.cy/en/ </t>
      </text>
    </comment>
    <comment ref="B7" authorId="5" shapeId="0" xr:uid="{05C6BFC0-9D47-4392-93DC-0217300B53F0}">
      <text>
        <t>[Threaded comment]
Your version of Excel allows you to read this threaded comment; however, any edits to it will get removed if the file is opened in a newer version of Excel. Learn more: https://go.microsoft.com/fwlink/?linkid=870924
Comment:
    Source:
https://www.mfcr.cz/cs/ministerstvo/zakladni-informace/organizacni-struktura/sekce-pravni/odbor-73-procesni-agendy-a-regulace-haza</t>
      </text>
    </comment>
    <comment ref="B8" authorId="6" shapeId="0" xr:uid="{61A4ACC8-AEE1-4455-AF5A-17C85C5C7837}">
      <text>
        <t xml:space="preserve">[Threaded comment]
Your version of Excel allows you to read this threaded comment; however, any edits to it will get removed if the file is opened in a newer version of Excel. Learn more: https://go.microsoft.com/fwlink/?linkid=870924
Comment:
    Source:
https://www.spillemyndigheden.dk/ </t>
      </text>
    </comment>
    <comment ref="B9" authorId="7" shapeId="0" xr:uid="{FBC15624-0874-4CC1-84DD-E362DDDFEF2B}">
      <text>
        <t>[Threaded comment]
Your version of Excel allows you to read this threaded comment; however, any edits to it will get removed if the file is opened in a newer version of Excel. Learn more: https://go.microsoft.com/fwlink/?linkid=870924
Comment:
    Source: https://www.emta.ee/en/business-client/registration-business/gambling-operators#toto</t>
      </text>
    </comment>
    <comment ref="B10" authorId="8" shapeId="0" xr:uid="{8E8D4C52-1051-4761-9098-763E06ADB11E}">
      <text>
        <t xml:space="preserve">[Threaded comment]
Your version of Excel allows you to read this threaded comment; however, any edits to it will get removed if the file is opened in a newer version of Excel. Learn more: https://go.microsoft.com/fwlink/?linkid=870924
Comment:
    Source:
https://poliisi.fi/en/gambling-administration-the-national-police-board </t>
      </text>
    </comment>
    <comment ref="B11" authorId="9" shapeId="0" xr:uid="{4C19867B-7414-431D-981E-1768519864D9}">
      <text>
        <t xml:space="preserve">[Threaded comment]
Your version of Excel allows you to read this threaded comment; however, any edits to it will get removed if the file is opened in a newer version of Excel. Learn more: https://go.microsoft.com/fwlink/?linkid=870924
Comment:
    Source:
https://anj.fr/english </t>
      </text>
    </comment>
    <comment ref="B12" authorId="10" shapeId="0" xr:uid="{C2503AA6-5209-45AE-A93E-6E5E38AB6379}">
      <text>
        <t xml:space="preserve">[Threaded comment]
Your version of Excel allows you to read this threaded comment; however, any edits to it will get removed if the file is opened in a newer version of Excel. Learn more: https://go.microsoft.com/fwlink/?linkid=870924
Comment:
    Source:
https://www.gamblingcommission.gov.uk/ </t>
      </text>
    </comment>
    <comment ref="B13" authorId="11" shapeId="0" xr:uid="{16EA3992-D37C-4C7E-8DBC-2E517C414A42}">
      <text>
        <t>[Threaded comment]
Your version of Excel allows you to read this threaded comment; however, any edits to it will get removed if the file is opened in a newer version of Excel. Learn more: https://go.microsoft.com/fwlink/?linkid=870924
Comment:
    Source: https://www.rs.ge/LegalEntityTaxes-en?cat=7&amp;tab=1</t>
      </text>
    </comment>
    <comment ref="B14" authorId="12" shapeId="0" xr:uid="{243951CA-8284-4871-95F0-BFA591D30816}">
      <text>
        <t xml:space="preserve">[Threaded comment]
Your version of Excel allows you to read this threaded comment; however, any edits to it will get removed if the file is opened in a newer version of Excel. Learn more: https://go.microsoft.com/fwlink/?linkid=870924
Comment:
    Source: 
https://www.gluecksspiel-behoerde.de/de/ </t>
      </text>
    </comment>
    <comment ref="B15" authorId="13" shapeId="0" xr:uid="{6B04F336-09F6-4BDD-B9E4-D47C801CEFB8}">
      <text>
        <t xml:space="preserve">[Threaded comment]
Your version of Excel allows you to read this threaded comment; however, any edits to it will get removed if the file is opened in a newer version of Excel. Learn more: https://go.microsoft.com/fwlink/?linkid=870924
Comment:
    Source: 
https://www.gamingcommission.gov.gr/index.php/en/ </t>
      </text>
    </comment>
    <comment ref="B16" authorId="14" shapeId="0" xr:uid="{48723805-4B2C-4C04-B1FC-0DC45831F4EE}">
      <text>
        <t xml:space="preserve">[Threaded comment]
Your version of Excel allows you to read this threaded comment; however, any edits to it will get removed if the file is opened in a newer version of Excel. Learn more: https://go.microsoft.com/fwlink/?linkid=870924
Comment:
    Source: 
https://sztfh.hu/?lang=en </t>
      </text>
    </comment>
    <comment ref="B17" authorId="15" shapeId="0" xr:uid="{1E60AA14-3E2D-4670-BB51-95597725ADED}">
      <text>
        <t xml:space="preserve">[Threaded comment]
Your version of Excel allows you to read this threaded comment; however, any edits to it will get removed if the file is opened in a newer version of Excel. Learn more: https://go.microsoft.com/fwlink/?linkid=870924
Comment:
    Source:
https://www.government.is/ministries/ministry-of-justice/about-the-ministry/department-of-civil-rights/ </t>
      </text>
    </comment>
    <comment ref="B18" authorId="16" shapeId="0" xr:uid="{5394E2BC-A3BB-47C3-9B76-10941FEF1325}">
      <text>
        <t xml:space="preserve">[Threaded comment]
Your version of Excel allows you to read this threaded comment; however, any edits to it will get removed if the file is opened in a newer version of Excel. Learn more: https://go.microsoft.com/fwlink/?linkid=870924
Comment:
    Source:
https://www.grai.ie/ </t>
      </text>
    </comment>
    <comment ref="B19" authorId="17" shapeId="0" xr:uid="{B7DBA605-9325-4E4C-BE38-3D27BB6EB122}">
      <text>
        <t xml:space="preserve">[Threaded comment]
Your version of Excel allows you to read this threaded comment; however, any edits to it will get removed if the file is opened in a newer version of Excel. Learn more: https://go.microsoft.com/fwlink/?linkid=870924
Comment:
    Source: https://www.adm.gov.it/portale/giochi </t>
      </text>
    </comment>
    <comment ref="B20" authorId="18" shapeId="0" xr:uid="{03CC2C85-14CA-4AC7-A745-C16494EEB00F}">
      <text>
        <t>[Threaded comment]
Your version of Excel allows you to read this threaded comment; however, any edits to it will get removed if the file is opened in a newer version of Excel. Learn more: https://go.microsoft.com/fwlink/?linkid=870924
Comment:
    Source:
https://www.iaui.gov.lv/en/about-us</t>
      </text>
    </comment>
    <comment ref="B21" authorId="19" shapeId="0" xr:uid="{CD6EC451-08C4-46F8-A70F-6DBD17973381}">
      <text>
        <t xml:space="preserve">[Threaded comment]
Your version of Excel allows you to read this threaded comment; however, any edits to it will get removed if the file is opened in a newer version of Excel. Learn more: https://go.microsoft.com/fwlink/?linkid=870924
Comment:
    Source: https://www.llv.li/de/landesverwaltung/amt-fuer-volkswirtschaft/geldspiel/geschicklichkeits-geldspiele </t>
      </text>
    </comment>
    <comment ref="B22" authorId="20" shapeId="0" xr:uid="{147A6948-CCFE-4CB0-8405-789A98C7F2CC}">
      <text>
        <t>[Threaded comment]
Your version of Excel allows you to read this threaded comment; however, any edits to it will get removed if the file is opened in a newer version of Excel. Learn more: https://go.microsoft.com/fwlink/?linkid=870924
Comment:
    https://lpt.lrv.lt/en/about-the-gaming-control-authority/</t>
      </text>
    </comment>
    <comment ref="B23" authorId="21" shapeId="0" xr:uid="{F09C7AF3-7A6D-4513-85EA-E73167962956}">
      <text>
        <t xml:space="preserve">[Threaded comment]
Your version of Excel allows you to read this threaded comment; however, any edits to it will get removed if the file is opened in a newer version of Excel. Learn more: https://go.microsoft.com/fwlink/?linkid=870924
Comment:
    Source: 
https://www.oeuvre.lu   </t>
      </text>
    </comment>
    <comment ref="B24" authorId="22" shapeId="0" xr:uid="{1E6BB719-EFC2-48C5-9A34-C1113C23AB96}">
      <text>
        <t xml:space="preserve">[Threaded comment]
Your version of Excel allows you to read this threaded comment; however, any edits to it will get removed if the file is opened in a newer version of Excel. Learn more: https://go.microsoft.com/fwlink/?linkid=870924
Comment:
    Source: https://www.mga.org.mt/ </t>
      </text>
    </comment>
    <comment ref="B25" authorId="23" shapeId="0" xr:uid="{DDBA32E7-66C9-49A8-A85F-38F5B487A8D8}">
      <text>
        <t xml:space="preserve">[Threaded comment]
Your version of Excel allows you to read this threaded comment; however, any edits to it will get removed if the file is opened in a newer version of Excel. Learn more: https://go.microsoft.com/fwlink/?linkid=870924
Comment:
    Source: https://kansspelautoriteit.nl/english/ </t>
      </text>
    </comment>
    <comment ref="B26" authorId="24" shapeId="0" xr:uid="{BD650416-3F3E-4048-80A7-B6FB3FFF1A7E}">
      <text>
        <t xml:space="preserve">[Threaded comment]
Your version of Excel allows you to read this threaded comment; however, any edits to it will get removed if the file is opened in a newer version of Excel. Learn more: https://go.microsoft.com/fwlink/?linkid=870924
Comment:
    Source: https://www.communities-ni.gov.uk/topics/betting-gaming-lotteries-and-amusements </t>
      </text>
    </comment>
    <comment ref="B27" authorId="25" shapeId="0" xr:uid="{C2F3BC25-292F-4500-A7A0-58ADFB9A3106}">
      <text>
        <t xml:space="preserve">[Threaded comment]
Your version of Excel allows you to read this threaded comment; however, any edits to it will get removed if the file is opened in a newer version of Excel. Learn more: https://go.microsoft.com/fwlink/?linkid=870924
Comment:
    Source:
https://lottstift.no/en/ </t>
      </text>
    </comment>
    <comment ref="B28" authorId="26" shapeId="0" xr:uid="{D158D69C-7BA3-4B1F-AAC3-BC1E8DBC6FC7}">
      <text>
        <t xml:space="preserve">[Threaded comment]
Your version of Excel allows you to read this threaded comment; however, any edits to it will get removed if the file is opened in a newer version of Excel. Learn more: https://go.microsoft.com/fwlink/?linkid=870924
Comment:
    Source:
https://www.gov.pl/web/finance/gambling-market-regulation-and-gambling-tax-department#:~:text=Gambling%20Market%20Regulation%20and%20Gambling%20Tax%20Department%20is%20responsible%20for,determining%20the%20nature%20of%20games. </t>
      </text>
    </comment>
    <comment ref="B29" authorId="27" shapeId="0" xr:uid="{844B0463-58BA-45DE-9821-8950B99EB440}">
      <text>
        <t>[Threaded comment]
Your version of Excel allows you to read this threaded comment; however, any edits to it will get removed if the file is opened in a newer version of Excel. Learn more: https://go.microsoft.com/fwlink/?linkid=870924
Comment:
    Source: https://www.srij.turismodeportugal.pt/pt</t>
      </text>
    </comment>
    <comment ref="B30" authorId="28" shapeId="0" xr:uid="{26D849D6-F78D-4E4D-9E61-AF3B206D17FA}">
      <text>
        <t>[Threaded comment]
Your version of Excel allows you to read this threaded comment; however, any edits to it will get removed if the file is opened in a newer version of Excel. Learn more: https://go.microsoft.com/fwlink/?linkid=870924
Comment:
    Source: https://onjn.gov.ro/despre-onjn/</t>
      </text>
    </comment>
    <comment ref="B31" authorId="29" shapeId="0" xr:uid="{1652E5B2-723E-45F3-9A4E-E79F1FE22C9E}">
      <text>
        <t xml:space="preserve">[Threaded comment]
Your version of Excel allows you to read this threaded comment; however, any edits to it will get removed if the file is opened in a newer version of Excel. Learn more: https://go.microsoft.com/fwlink/?linkid=870924
Comment:
    Source: https://www.mfsr.sk/en/ministry/organisations-within-sphere-authority-mf-sr/organisations-mf-sr-chapter/gambling-regulatory-authority/ </t>
      </text>
    </comment>
    <comment ref="B32" authorId="30" shapeId="0" xr:uid="{AD853472-6F9C-40BE-BC86-8F90C2A8A3A3}">
      <text>
        <t xml:space="preserve">[Threaded comment]
Your version of Excel allows you to read this threaded comment; however, any edits to it will get removed if the file is opened in a newer version of Excel. Learn more: https://go.microsoft.com/fwlink/?linkid=870924
Comment:
    Source: https://www.fu.gov.si/ </t>
      </text>
    </comment>
    <comment ref="B33" authorId="31" shapeId="0" xr:uid="{8ED74A4E-24B5-46D2-85F3-D1542640FAEF}">
      <text>
        <t>[Threaded comment]
Your version of Excel allows you to read this threaded comment; however, any edits to it will get removed if the file is opened in a newer version of Excel. Learn more: https://go.microsoft.com/fwlink/?linkid=870924
Comment:
    Source: https://www.ordenacionjuego.es/ 
+ The relevant authorities within the competent Autonomous Regions</t>
      </text>
    </comment>
    <comment ref="B34" authorId="32" shapeId="0" xr:uid="{4BE13622-6C14-47E5-B5E3-8C8EF0B5D9B3}">
      <text>
        <t xml:space="preserve">[Threaded comment]
Your version of Excel allows you to read this threaded comment; however, any edits to it will get removed if the file is opened in a newer version of Excel. Learn more: https://go.microsoft.com/fwlink/?linkid=870924
Comment:
    Source: https://www.spelinspektionen.se/en/ </t>
      </text>
    </comment>
    <comment ref="B35" authorId="33" shapeId="0" xr:uid="{4B9B88AC-AE03-4F65-AB55-1D1672DA84C9}">
      <text>
        <t xml:space="preserve">[Threaded comment]
Your version of Excel allows you to read this threaded comment; however, any edits to it will get removed if the file is opened in a newer version of Excel. Learn more: https://go.microsoft.com/fwlink/?linkid=870924
Comment:
    Sources:
1. https://www.esbk.admin.ch/de 
2. https://www.gespa.ch/en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tc={DD782201-32C0-4EE2-AE30-0CADC67A0C82}</author>
    <author>tc={F20871A3-EF15-4582-B023-3B12D78B306C}</author>
    <author>tc={3A099045-CE9F-498B-A702-9CFC34AB9667}</author>
    <author>tc={5247584B-6E1A-441D-93D7-525D7939A8D4}</author>
    <author>tc={4D5801E7-B7D3-4C90-8EA8-A70955E4A0B8}</author>
    <author>tc={8C3EBB91-F096-4D27-A079-3140B6EF4AE8}</author>
    <author>tc={76764E34-D183-42DD-A7B2-C4EAFA4B8FD7}</author>
    <author>tc={D117A35A-79F4-4095-B9FF-D6A7D8485A38}</author>
    <author>tc={147F6941-BD90-4E84-846F-EB373F9A7B34}</author>
    <author>tc={10CA3869-239B-4B56-B7ED-D962105D3989}</author>
    <author>tc={1594E026-5A72-4106-925E-C6D7FD48F499}</author>
    <author>tc={D2FC8052-FE09-4B01-9D20-979750983432}</author>
    <author>tc={2F663EFC-05DE-417E-983D-0EAEB79A84F2}</author>
    <author>tc={997968CA-59EF-40E6-9D99-AF1F34970D56}</author>
    <author>tc={4BB25938-08F0-45DE-BF8B-619414845F8B}</author>
  </authors>
  <commentList>
    <comment ref="B8" authorId="0" shapeId="0" xr:uid="{DD782201-32C0-4EE2-AE30-0CADC67A0C82}">
      <text>
        <t xml:space="preserve">[Threaded comment]
Your version of Excel allows you to read this threaded comment; however, any edits to it will get removed if the file is opened in a newer version of Excel. Learn more: https://go.microsoft.com/fwlink/?linkid=870924
Comment:
    Source:
Spillemyndigheden [Danish Gambling Authority] (2025). Årsrapport 2024 Spillemyndigheden [Annual Report 2024]. Odense: Spillemyndigheden. Available at: https://www.spillemyndigheden.dk/uploads/2025-03/%C3%85rsrapport%202024%20Spillemyndigheden.pdf </t>
      </text>
    </comment>
    <comment ref="B10" authorId="1" shapeId="0" xr:uid="{F20871A3-EF15-4582-B023-3B12D78B306C}">
      <text>
        <t xml:space="preserve">[Threaded comment]
Your version of Excel allows you to read this threaded comment; however, any edits to it will get removed if the file is opened in a newer version of Excel. Learn more: https://go.microsoft.com/fwlink/?linkid=870924
Comment:
    Source:
Hallituksen esitys eduskunnalle laeiksi uudesta rahapelijärjestelmästä (HE 16/2025 vp) [Government proposal to Parliament for legislation on a new gambling system] (2025). Helsinki: Eduskunta. Available at: https://www.eduskunta.fi/FI/vaski/HallituksenEsitys/Sivut/HE_16+2025.aspx </t>
      </text>
    </comment>
    <comment ref="B11" authorId="2" shapeId="0" xr:uid="{3A099045-CE9F-498B-A702-9CFC34AB9667}">
      <text>
        <t xml:space="preserve">[Threaded comment]
Your version of Excel allows you to read this threaded comment; however, any edits to it will get removed if the file is opened in a newer version of Excel. Learn more: https://go.microsoft.com/fwlink/?linkid=870924
Comment:
    Source:
Autorité nationale des jeux (ANJ) (2024) Rapport annuel 2024 [2024 Annual Report]. Paris: Autorité nationale des jeux. Available at: https://anj.fr/sites/default/files/2025-06/Rapport%20annuel%202024%20-%20version%20web.pdf </t>
      </text>
    </comment>
    <comment ref="B12" authorId="3" shapeId="0" xr:uid="{5247584B-6E1A-441D-93D7-525D7939A8D4}">
      <text>
        <t xml:space="preserve">[Threaded comment]
Your version of Excel allows you to read this threaded comment; however, any edits to it will get removed if the file is opened in a newer version of Excel. Learn more: https://go.microsoft.com/fwlink/?linkid=870924
Comment:
    Source:
Source:
Gambling Commission (2024) Annual report and accounts 2023 to 2024. Available at: https://www.gamblingcommission.gov.uk/report/annual-report-and-accounts-2023-to-2024/annual-report-23-to-24-performance-report-overview-of-the-british-gambling  </t>
      </text>
    </comment>
    <comment ref="B14" authorId="4" shapeId="0" xr:uid="{4D5801E7-B7D3-4C90-8EA8-A70955E4A0B8}">
      <text>
        <t xml:space="preserve">[Threaded comment]
Your version of Excel allows you to read this threaded comment; however, any edits to it will get removed if the file is opened in a newer version of Excel. Learn more: https://go.microsoft.com/fwlink/?linkid=870924
Comment:
    Source:
Gemeinsame Glücksspielbehörde der Länder (GGL) (2024) Jahresabschluss und Lagebericht für das Geschäftsjahr 2023 [Annual Financial Statements and Management Report for the 2023 Financial Year].
Available at: https://gluecksspiel-behoerde.de/images/pdf/jahresberichte/Testat_GGL_JAP2023_eK-1.pdf </t>
      </text>
    </comment>
    <comment ref="B15" authorId="5" shapeId="0" xr:uid="{8C3EBB91-F096-4D27-A079-3140B6EF4AE8}">
      <text>
        <t xml:space="preserve">[Threaded comment]
Your version of Excel allows you to read this threaded comment; however, any edits to it will get removed if the file is opened in a newer version of Excel. Learn more: https://go.microsoft.com/fwlink/?linkid=870924
Comment:
    Source:
Επιτροπή Εποπτείας και Ελέγχου Παιγνίων (ΕΕΕΠ) (2024) Ετήσια Απολογιστική Έκθεση έτους 2024 [Annual Report 2024]. Available at: https://www.hgc.gov.gr/images/enimerosi/ektheseis-pepragmenon/AnnualReport2024GR.pdf </t>
      </text>
    </comment>
    <comment ref="B18" authorId="6" shapeId="0" xr:uid="{76764E34-D183-42DD-A7B2-C4EAFA4B8FD7}">
      <text>
        <t xml:space="preserve">[Threaded comment]
Your version of Excel allows you to read this threaded comment; however, any edits to it will get removed if the file is opened in a newer version of Excel. Learn more: https://go.microsoft.com/fwlink/?linkid=870924
Comment:
    Answered by the Minister of State at the Department of Justice in Parliament.
“A total provision of €4.091m has been made in the Department of Justice’s vote for 2024 to meet all costs associated with the establishment of the Authority for this year. “
Reply:
    https://www.oireachtas.ie/en/debates/question/2024-04-23/459/
</t>
      </text>
    </comment>
    <comment ref="B24" authorId="7" shapeId="0" xr:uid="{D117A35A-79F4-4095-B9FF-D6A7D8485A38}">
      <text>
        <t xml:space="preserve">[Threaded comment]
Your version of Excel allows you to read this threaded comment; however, any edits to it will get removed if the file is opened in a newer version of Excel. Learn more: https://go.microsoft.com/fwlink/?linkid=870924
Comment:
    Source:
Malta Gaming Authority (2025). Annual Report 2024. Malta: Malta Gaming Authority. Available at: https://www.mga.org.mt/app/uploads/MGA-Annual-Report-2024.pdf </t>
      </text>
    </comment>
    <comment ref="B25" authorId="8" shapeId="0" xr:uid="{147F6941-BD90-4E84-846F-EB373F9A7B34}">
      <text>
        <t xml:space="preserve">[Threaded comment]
Your version of Excel allows you to read this threaded comment; however, any edits to it will get removed if the file is opened in a newer version of Excel. Learn more: https://go.microsoft.com/fwlink/?linkid=870924
Comment:
    Source:
Kansspelautoriteit. (2025) De speler centraal: Jaarverslag Kansspelautoriteit 2024 [The player central: Annual report Kansspelautoriteit 2024, p. 50]. Available at: https://kansspelautoriteit.nl/publish/library/35/jaarverslag_ksa_2024_webversie_2.pdf </t>
      </text>
    </comment>
    <comment ref="B27" authorId="9" shapeId="0" xr:uid="{10CA3869-239B-4B56-B7ED-D962105D3989}">
      <text>
        <t xml:space="preserve">[Threaded comment]
Your version of Excel allows you to read this threaded comment; however, any edits to it will get removed if the file is opened in a newer version of Excel. Learn more: https://go.microsoft.com/fwlink/?linkid=870924
Comment:
    Source:
Lotteri‑ og stiftelsestilsynet. (2025) Årsrapport 2024 [Annual Report 2024, p. 8]. Available at: https://lottstift.no/content/uploads/2025/05/Arsrapport_2024_UU_web_1004.pdf </t>
      </text>
    </comment>
    <comment ref="B29" authorId="10" shapeId="0" xr:uid="{1594E026-5A72-4106-925E-C6D7FD48F499}">
      <text>
        <t>[Threaded comment]
Your version of Excel allows you to read this threaded comment; however, any edits to it will get removed if the file is opened in a newer version of Excel. Learn more: https://go.microsoft.com/fwlink/?linkid=870924
Comment:
    Portugal_ Gaming Regulation and Inspection Service – 2021 Activity Report.pdf</t>
      </text>
    </comment>
    <comment ref="B30" authorId="11" shapeId="0" xr:uid="{D2FC8052-FE09-4B01-9D20-979750983432}">
      <text>
        <t>[Threaded comment]
Your version of Excel allows you to read this threaded comment; however, any edits to it will get removed if the file is opened in a newer version of Excel. Learn more: https://go.microsoft.com/fwlink/?linkid=870924
Comment:
    Source:
Oficiul Național pentru Jocuri de Noroc. (2025) Raport de activitate 2024 [Activity Report 2024, p.37]. Available at: https://onjn.gov.ro/wp-content/uploads/Onjn.gov.ro/Rela%C8%9BiiPublice/informatii/Rapoarte-anuale-Legea-544/RAPORT%20ACTIVITATE%20ONJN%202024%20publicare%20site.pdf</t>
      </text>
    </comment>
    <comment ref="B33" authorId="12" shapeId="0" xr:uid="{2F663EFC-05DE-417E-983D-0EAEB79A84F2}">
      <text>
        <t xml:space="preserve">[Threaded comment]
Your version of Excel allows you to read this threaded comment; however, any edits to it will get removed if the file is opened in a newer version of Excel. Learn more: https://go.microsoft.com/fwlink/?linkid=870924
Comment:
    Source:
Secretaría de Estado de Presupuestos y Gastos. (2024) Presupuestos Generales del Estado 2024-P: Maestro Documentos / N_24P_E_V_1_101_1_1_2_2_129_1_2 [General State Budget 2024-P: Master Documents / …]. Available at: https://www.sepg.pap.hacienda.gob.es/Presup/PGE2024Prorroga/MaestroDocumentos/PGE-ROM/doc/HTM/N_24P_E_V_1_101_1_1_2_2_129_1_2.HTM </t>
      </text>
    </comment>
    <comment ref="B34" authorId="13" shapeId="0" xr:uid="{997968CA-59EF-40E6-9D99-AF1F34970D56}">
      <text>
        <t xml:space="preserve">[Threaded comment]
Your version of Excel allows you to read this threaded comment; however, any edits to it will get removed if the file is opened in a newer version of Excel. Learn more: https://go.microsoft.com/fwlink/?linkid=870924
Comment:
    Source: 
Spelinspektionen. (2023) Årsredovisning 2022 [Annual Report 2022]. Available at: https://www.spelinspektionen.se/globalassets/dokument/spelinspektionens-overgripande/spelinspektionens-arsredovisning-2022.pdf </t>
      </text>
    </comment>
    <comment ref="B35" authorId="14" shapeId="0" xr:uid="{4BB25938-08F0-45DE-BF8B-619414845F8B}">
      <text>
        <t xml:space="preserve">[Threaded comment]
Your version of Excel allows you to read this threaded comment; however, any edits to it will get removed if the file is opened in a newer version of Excel. Learn more: https://go.microsoft.com/fwlink/?linkid=870924
Comment:
    Sources:
1. Sekretariat der Eidgenössischen Spielbankenkommission (ESBK). (2024) Eidgenössische Spielbankenkommission: Tätigkeitsbericht 2023 [Federal Casino Commission: Activity Report 2023, p. 33]. Bern: Gerber Druck AG. Available at: https://www.newsd.admin.ch/newsd/message/attachments/88555.pdf 
2. Gespa – Interkantonale Geldspielaufsicht. (2024) Gespa: Jahresbericht und Statistik 2023 [Gespa: Annual Report and Statistics 2023, p. 29]. Biel/Bienne: Jost Druck AG. Available at: https://www.gespa.ch/download/pictures/75/avvjjx9paamips502l1fgukjk49ibk/24-06-04_medienmitteilung_jahresbericht_2023_de.pdf </t>
      </text>
    </comment>
  </commentList>
</comments>
</file>

<file path=xl/sharedStrings.xml><?xml version="1.0" encoding="utf-8"?>
<sst xmlns="http://schemas.openxmlformats.org/spreadsheetml/2006/main" count="1182" uniqueCount="137">
  <si>
    <t>Global Gambling Control Scorecard: Domain 1:  Legal Status of Gambling and Regulatory Systems</t>
  </si>
  <si>
    <t>This workbook contains information relating to seven areas which make up domain 1 within the Global Gambling Control Scorecard.</t>
  </si>
  <si>
    <t>Data for each area is shown on a separate worksheet. Some areas have one question; others have multiple questions.</t>
  </si>
  <si>
    <r>
      <rPr>
        <sz val="12"/>
        <color rgb="FF000000"/>
        <rFont val="Calibri"/>
      </rPr>
      <t xml:space="preserve">The first row on each worksheet shows the questions that were asked. Underneath the questions, the answers for all countries are shown. These are the </t>
    </r>
    <r>
      <rPr>
        <b/>
        <sz val="12"/>
        <color rgb="FF000000"/>
        <rFont val="Calibri"/>
      </rPr>
      <t>data tables</t>
    </r>
  </si>
  <si>
    <r>
      <rPr>
        <sz val="12"/>
        <color rgb="FF000000"/>
        <rFont val="Calibri"/>
      </rPr>
      <t>Each worksheet has</t>
    </r>
    <r>
      <rPr>
        <b/>
        <sz val="12"/>
        <color rgb="FF000000"/>
        <rFont val="Calibri"/>
      </rPr>
      <t xml:space="preserve"> two ways</t>
    </r>
    <r>
      <rPr>
        <sz val="12"/>
        <color rgb="FF000000"/>
        <rFont val="Calibri"/>
      </rPr>
      <t xml:space="preserve"> that you can </t>
    </r>
    <r>
      <rPr>
        <b/>
        <sz val="12"/>
        <color rgb="FF000000"/>
        <rFont val="Calibri"/>
      </rPr>
      <t>search and filter</t>
    </r>
    <r>
      <rPr>
        <sz val="12"/>
        <color rgb="FF000000"/>
        <rFont val="Calibri"/>
      </rPr>
      <t xml:space="preserve"> the questions or the responses. You may need to scroll left to see these.</t>
    </r>
  </si>
  <si>
    <t>Search type 1: Countries</t>
  </si>
  <si>
    <r>
      <rPr>
        <sz val="12"/>
        <color rgb="FF000000"/>
        <rFont val="Calibri"/>
        <scheme val="minor"/>
      </rPr>
      <t xml:space="preserve">The first search box allows you to </t>
    </r>
    <r>
      <rPr>
        <b/>
        <sz val="12"/>
        <color rgb="FF000000"/>
        <rFont val="Calibri"/>
        <scheme val="minor"/>
      </rPr>
      <t>filter responses based on countries</t>
    </r>
  </si>
  <si>
    <t>If you are interested in just one country, you can click on that country in the search box</t>
  </si>
  <si>
    <t>and the results for that country only will be displayed in the data tables</t>
  </si>
  <si>
    <t>If you want to compare multiple countries, click on the first country you are interested in</t>
  </si>
  <si>
    <t>then click the multi-select icon (see image on the left), then click on any other countries</t>
  </si>
  <si>
    <t xml:space="preserve">you are interested in. The results for these countries only will be displayed in the data tables. </t>
  </si>
  <si>
    <r>
      <rPr>
        <sz val="12"/>
        <color rgb="FF000000"/>
        <rFont val="Calibri"/>
      </rPr>
      <t xml:space="preserve">For most questions, we also show what was </t>
    </r>
    <r>
      <rPr>
        <b/>
        <sz val="12"/>
        <color rgb="FF000000"/>
        <rFont val="Calibri"/>
      </rPr>
      <t>the most common response across all countries.</t>
    </r>
    <r>
      <rPr>
        <sz val="12"/>
        <color rgb="FF000000"/>
        <rFont val="Calibri"/>
      </rPr>
      <t xml:space="preserve"> </t>
    </r>
  </si>
  <si>
    <r>
      <rPr>
        <sz val="12"/>
        <color rgb="FF000000"/>
        <rFont val="Calibri"/>
        <scheme val="minor"/>
      </rPr>
      <t xml:space="preserve">You can look at this by selecting </t>
    </r>
    <r>
      <rPr>
        <b/>
        <sz val="12"/>
        <color rgb="FF000000"/>
        <rFont val="Calibri"/>
        <scheme val="minor"/>
      </rPr>
      <t>ALL (most common)</t>
    </r>
    <r>
      <rPr>
        <sz val="12"/>
        <color rgb="FF000000"/>
        <rFont val="Calibri"/>
        <scheme val="minor"/>
      </rPr>
      <t xml:space="preserve"> from the drop down menu.</t>
    </r>
  </si>
  <si>
    <t xml:space="preserve">Search type 2: Question responses </t>
  </si>
  <si>
    <r>
      <rPr>
        <sz val="12"/>
        <color rgb="FF000000"/>
        <rFont val="Calibri"/>
      </rPr>
      <t xml:space="preserve">The second search box allows you to </t>
    </r>
    <r>
      <rPr>
        <b/>
        <sz val="12"/>
        <color rgb="FF000000"/>
        <rFont val="Calibri"/>
      </rPr>
      <t>filter based on responses to questions</t>
    </r>
  </si>
  <si>
    <t>If you are interested in comparing responses to a question between countries, click on the</t>
  </si>
  <si>
    <t>response in the search box and data tables will only show you countries with that response.</t>
  </si>
  <si>
    <t>If you want to compare multiple responses, click on the first response you are interested in</t>
  </si>
  <si>
    <t>then click the multi-select icon (see image on the left), then click on any other responses you want.</t>
  </si>
  <si>
    <t>The data tables will only show results for countries with those responses.</t>
  </si>
  <si>
    <r>
      <rPr>
        <sz val="12"/>
        <color rgb="FF000000"/>
        <rFont val="Calibri"/>
      </rPr>
      <t xml:space="preserve">For both search types - </t>
    </r>
    <r>
      <rPr>
        <b/>
        <sz val="12"/>
        <color rgb="FF000000"/>
        <rFont val="Calibri"/>
      </rPr>
      <t>reset the data table</t>
    </r>
    <r>
      <rPr>
        <sz val="12"/>
        <color rgb="FF000000"/>
        <rFont val="Calibri"/>
      </rPr>
      <t xml:space="preserve"> by clicking the </t>
    </r>
    <r>
      <rPr>
        <b/>
        <sz val="12"/>
        <color rgb="FF000000"/>
        <rFont val="Calibri"/>
      </rPr>
      <t>clear button</t>
    </r>
    <r>
      <rPr>
        <sz val="12"/>
        <color rgb="FF000000"/>
        <rFont val="Calibri"/>
      </rPr>
      <t>: see below</t>
    </r>
  </si>
  <si>
    <t>Contents</t>
  </si>
  <si>
    <t>Link to Sheet</t>
  </si>
  <si>
    <t>1.1. Is legislation/policy for gambling primarily at national/federal level?</t>
  </si>
  <si>
    <t>1.2 Any legal gambling at all?</t>
  </si>
  <si>
    <t>1.3 What is the legal status of each of these types of gambling in the country?</t>
  </si>
  <si>
    <t>1.4 What is the regulatory regime for each of these types of gambling in the country?</t>
  </si>
  <si>
    <t>1.5 Size of Gross Gambling Yield across all forms of gambling in the last available accounting period, i.e. financial year.</t>
  </si>
  <si>
    <t>1.6 Does the country have a dedicated regulator or a government department with primary regulatory responsibility?</t>
  </si>
  <si>
    <t>1.7 What was the total budget available to the gambling regulator/department with regulatory responsibility for gambling?</t>
  </si>
  <si>
    <t>Country</t>
  </si>
  <si>
    <t>Austria</t>
  </si>
  <si>
    <t>Yes</t>
  </si>
  <si>
    <t>Belgium</t>
  </si>
  <si>
    <t>Bulgaria</t>
  </si>
  <si>
    <t>Croatia</t>
  </si>
  <si>
    <t xml:space="preserve">Cyprus </t>
  </si>
  <si>
    <t>Czechia</t>
  </si>
  <si>
    <t>Denmark</t>
  </si>
  <si>
    <t>Estonia</t>
  </si>
  <si>
    <t>Finland</t>
  </si>
  <si>
    <t>France</t>
  </si>
  <si>
    <t>GB (Great Britain)</t>
  </si>
  <si>
    <t>Georgia</t>
  </si>
  <si>
    <t>Germany</t>
  </si>
  <si>
    <t>Greece</t>
  </si>
  <si>
    <t>Hungary</t>
  </si>
  <si>
    <t>Iceland</t>
  </si>
  <si>
    <t>Ireland</t>
  </si>
  <si>
    <t>Italy</t>
  </si>
  <si>
    <t>Latvia</t>
  </si>
  <si>
    <t xml:space="preserve">Liechtenstein </t>
  </si>
  <si>
    <t>Lithuania</t>
  </si>
  <si>
    <t>Luxembourg</t>
  </si>
  <si>
    <t>Malta</t>
  </si>
  <si>
    <t>Nehterlands</t>
  </si>
  <si>
    <t>Northern Ireland</t>
  </si>
  <si>
    <t>Not applicable</t>
  </si>
  <si>
    <t>Norway</t>
  </si>
  <si>
    <t>Poland</t>
  </si>
  <si>
    <t>Portugal</t>
  </si>
  <si>
    <t>Romania</t>
  </si>
  <si>
    <t>Slovakia</t>
  </si>
  <si>
    <t>Slovenia</t>
  </si>
  <si>
    <t>Spain</t>
  </si>
  <si>
    <t>No</t>
  </si>
  <si>
    <t>Sweden</t>
  </si>
  <si>
    <t>Switzerland</t>
  </si>
  <si>
    <t>Yes, lotteries and at least one other type of gambling</t>
  </si>
  <si>
    <t>What is the legal status of Lotteries, including scratch cards in the country?</t>
  </si>
  <si>
    <t>What is the legal status of Casinos (land-based) in the country?</t>
  </si>
  <si>
    <t>What is the legal status of Sports betting/other betting (land-based) in the country?</t>
  </si>
  <si>
    <t>What is the legal status of horse/other animal racing (land-based) in the country?</t>
  </si>
  <si>
    <t>What is the legal status of Electronic Gambling Machines (land-based) in the country?</t>
  </si>
  <si>
    <t>What is the legal status of Bingo (land-based) in the country?</t>
  </si>
  <si>
    <t>What is the legal status of Casino games (online, including poker) in the country?</t>
  </si>
  <si>
    <t>What is the legal status of Sports betting/other betting (online) in the country?</t>
  </si>
  <si>
    <t>What is the legal status of Horse/other animal racing (online) in the country?</t>
  </si>
  <si>
    <t>What is the legal status of Bingo (online) in the country?</t>
  </si>
  <si>
    <t>Legal</t>
  </si>
  <si>
    <t>Unregulated/illegal or grey market</t>
  </si>
  <si>
    <t>What is the regulatory regime for lotteries, including scratch cards (online and land-based) in the country?</t>
  </si>
  <si>
    <t>What is the regulatory regime for casinos (land-based) in the country?</t>
  </si>
  <si>
    <t>What is the regulatory regime for sports betting/other betting (land-based) in the country?</t>
  </si>
  <si>
    <t>What is the regulatory regime for horse/other animal racing (land-based) in the country?</t>
  </si>
  <si>
    <t>What is the regulatory regime for Electronic Gambling Machines (land-based) in the country?</t>
  </si>
  <si>
    <t>What is the regulatory regime for bingo (land-based) in the country?</t>
  </si>
  <si>
    <t>What is the regulatory regime for casino games (online, including poker) in the country?</t>
  </si>
  <si>
    <t>What is the regulatory regime for sports betting/other betting (online) in the country?</t>
  </si>
  <si>
    <t>What is the regulatory regime for horse/other animal racing (online) in the country?</t>
  </si>
  <si>
    <t>What is the regulatory regime for bingo (online) in the country?</t>
  </si>
  <si>
    <t>State controlled monopoly or single license</t>
  </si>
  <si>
    <t>Multiple licenses</t>
  </si>
  <si>
    <t>Size of Gross Gambling Yield across all forms of gambling in the last available accounting period, i.e. financial year.
Number in local currency</t>
  </si>
  <si>
    <t>Size of Gross Gambling Yield across all forms of gambling in the last available accounting period, i.e. financial year.
Reporting period</t>
  </si>
  <si>
    <t>Size of Gross Gambling Yield across all forms of gambling in the last available accounting period, i.e. financial year.
Number US$, according to the DEC alternative conversion factor (https://wdi.worldbank.org/table/4.16)</t>
  </si>
  <si>
    <t>Data unknown</t>
  </si>
  <si>
    <t>FY2023-2024</t>
  </si>
  <si>
    <t>Name of dedicated regulator or a government department with primary regulatory responsibility.</t>
  </si>
  <si>
    <t>Finanzamt Österreich and Bundesministerium für Finanzen (BMF)</t>
  </si>
  <si>
    <t xml:space="preserve">Commission des jeux de hasard / Kansspelcommissie </t>
  </si>
  <si>
    <t>National Revenue Agency</t>
  </si>
  <si>
    <t>Ministry of Finance, Tax administation</t>
  </si>
  <si>
    <t>The National Betting Authority for betting; National Gaming and Casino Supervision Commission for casinos.</t>
  </si>
  <si>
    <t>Ministry of Finance</t>
  </si>
  <si>
    <t>Spillemyndigheden (The Danish Gambling Authority)</t>
  </si>
  <si>
    <t>Estonia Tax and Customs Board</t>
  </si>
  <si>
    <t>Arpajaishallinto</t>
  </si>
  <si>
    <t>ANJ, The National Gambling Authority</t>
  </si>
  <si>
    <t>Gambling Commission</t>
  </si>
  <si>
    <t>Ministry of Finance/Revenue Service</t>
  </si>
  <si>
    <t>Gemeinsame Glücksspielaufsichtsbehörde</t>
  </si>
  <si>
    <t>Hellenic Gaming Commission (HGC)</t>
  </si>
  <si>
    <t>Supervisory Authority for Regulatory Affairs (SZTFH)</t>
  </si>
  <si>
    <t>Ministry of Justice, Department of Civil Rights</t>
  </si>
  <si>
    <t>Gambing Regulatory Authority of Ireland</t>
  </si>
  <si>
    <t>Customs and Monopolies Agency (ADM)</t>
  </si>
  <si>
    <t>Lotteries and Gambling Supervisory Inspection (IAUI)</t>
  </si>
  <si>
    <t>Amt für Volkswirtschaft</t>
  </si>
  <si>
    <t>Lithuanian Gambling Supervisory Authority</t>
  </si>
  <si>
    <t>The National Relief Society of Grand Duchess Charlotte (l'Œuvre)</t>
  </si>
  <si>
    <t>Malta Gaming Authority</t>
  </si>
  <si>
    <t>Kansspelautoriteit (KSA)</t>
  </si>
  <si>
    <t>Department for Communities (DfC)</t>
  </si>
  <si>
    <t>Lottstift (Norwegian Gambling and Foundation Authority)</t>
  </si>
  <si>
    <t>Ministry of Finance (Gambling Market Regulation and Gambling Tax Department)</t>
  </si>
  <si>
    <t>Gambling Regulation and Inspection Service (SRIJ) under the Ministry of Tourism</t>
  </si>
  <si>
    <t>National Gambling Office (Oficiul Național pentru Jocuri de Noroc or ONJN)</t>
  </si>
  <si>
    <t>Gambling Regulatory Authority (URHH)</t>
  </si>
  <si>
    <t xml:space="preserve">Financial Administration of the Republic of Slovenia (FURS) under the Ministry of Finance </t>
  </si>
  <si>
    <t>The Directorate General for the Regulation of Gambling (Dirección General de Ordenación del Juego – “DGOJ”)</t>
  </si>
  <si>
    <t>Spelinspektionen</t>
  </si>
  <si>
    <t>ESBK for Casinos; GESPA for the rest</t>
  </si>
  <si>
    <t>What was the total budget available to the gambling regulator/department with regulatory responsibility for gambling?
Number in local currency</t>
  </si>
  <si>
    <t>What was the total budget available to the gambling regulator/department with regulatory responsibility for gambling?
Reporting period</t>
  </si>
  <si>
    <t>What was the total budget available to the gambling regulator/department with regulatory responsibility for gambling?
Number US$, according to the official exchange rate (https://wdi.worldbank.org/table/4.16)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</si>
</sst>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quot;$&quot;#,##0.00_);[Red]\(&quot;$&quot;#,##0.00\)"/>
    <numFmt numFmtId="165" formatCode="[$$-409]#,##0.00"/>
    <numFmt numFmtId="166" formatCode="_-* #,##0.00\ [$CHF-100C]_-;\-* #,##0.00\ [$CHF-100C]_-;_-* &quot;-&quot;??\ [$CHF-100C]_-;_-@_-"/>
    <numFmt numFmtId="167" formatCode="[$$-409]#,##0.00_ ;\-[$$-409]#,##0.00\ "/>
    <numFmt numFmtId="168" formatCode="#,##0.00\ [$SEK-143B]"/>
    <numFmt numFmtId="169" formatCode="#,##0.00\ [$SEK]"/>
    <numFmt numFmtId="170" formatCode="[$€-2]\ #,##0.00"/>
    <numFmt numFmtId="171" formatCode="#,##0.00\ [$€-40A]"/>
    <numFmt numFmtId="172" formatCode="#,##0.00\ [$L-818]"/>
    <numFmt numFmtId="173" formatCode="#,##0.00\ [$PLN]"/>
    <numFmt numFmtId="174" formatCode="#,##0.00\ [$NOK]"/>
    <numFmt numFmtId="175" formatCode="[$€-2]\ #,##0;[Red]\-[$€-2]\ #,##0"/>
    <numFmt numFmtId="176" formatCode="#,##0.00\ [$CHF];\-#,##0.00\ [$CHF]"/>
    <numFmt numFmtId="177" formatCode="[$€-2]\ #,##0"/>
    <numFmt numFmtId="178" formatCode="[$€-83C]#,##0.00"/>
    <numFmt numFmtId="179" formatCode="[$$-409]#,##0"/>
    <numFmt numFmtId="180" formatCode="#,##0\ [$GEL]"/>
    <numFmt numFmtId="181" formatCode="[$£-809]#,##0.00;\-[$£-809]#,##0.00"/>
    <numFmt numFmtId="182" formatCode="[$£-809]#,##0"/>
    <numFmt numFmtId="183" formatCode="#,##0.00\ [$DKK]"/>
    <numFmt numFmtId="184" formatCode="#,##0.00\ [$CZK]"/>
  </numFmts>
  <fonts count="14" x14ac:knownFonts="1">
    <font>
      <sz val="12"/>
      <color theme="1"/>
      <name val="Calibri"/>
      <family val="2"/>
      <charset val="204"/>
      <scheme val="minor"/>
    </font>
    <font>
      <sz val="12"/>
      <color theme="1"/>
      <name val="Century Gothic"/>
      <family val="1"/>
    </font>
    <font>
      <sz val="12"/>
      <color rgb="FF000000"/>
      <name val="Century Gothic"/>
      <family val="1"/>
    </font>
    <font>
      <sz val="12"/>
      <color theme="1"/>
      <name val="Century Gothic"/>
      <family val="2"/>
    </font>
    <font>
      <b/>
      <sz val="12"/>
      <color theme="1"/>
      <name val="Century Gothic"/>
      <family val="1"/>
    </font>
    <font>
      <b/>
      <sz val="12"/>
      <color theme="0"/>
      <name val="Century Gothic"/>
      <family val="1"/>
    </font>
    <font>
      <u/>
      <sz val="12"/>
      <color theme="10"/>
      <name val="Calibri"/>
      <family val="2"/>
      <charset val="204"/>
      <scheme val="minor"/>
    </font>
    <font>
      <b/>
      <sz val="18"/>
      <color theme="1"/>
      <name val="Calibri"/>
      <family val="2"/>
      <scheme val="minor"/>
    </font>
    <font>
      <b/>
      <sz val="12"/>
      <color theme="1"/>
      <name val="Calibri"/>
      <family val="2"/>
      <charset val="204"/>
      <scheme val="minor"/>
    </font>
    <font>
      <sz val="12"/>
      <color rgb="FF000000"/>
      <name val="Calibri"/>
      <scheme val="minor"/>
    </font>
    <font>
      <b/>
      <sz val="12"/>
      <color rgb="FF000000"/>
      <name val="Calibri"/>
      <scheme val="minor"/>
    </font>
    <font>
      <b/>
      <sz val="14"/>
      <color theme="1"/>
      <name val="Calibri"/>
      <family val="2"/>
      <charset val="204"/>
      <scheme val="minor"/>
    </font>
    <font>
      <sz val="12"/>
      <color rgb="FF000000"/>
      <name val="Calibri"/>
    </font>
    <font>
      <b/>
      <sz val="12"/>
      <color rgb="FF000000"/>
      <name val="Calibri"/>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s>
  <cellStyleXfs count="2">
    <xf numFmtId="0" fontId="0" fillId="0" borderId="0"/>
    <xf numFmtId="0" fontId="6" fillId="0" borderId="0" applyNumberFormat="0" applyFill="0" applyBorder="0" applyAlignment="0" applyProtection="0"/>
  </cellStyleXfs>
  <cellXfs count="68">
    <xf numFmtId="0" fontId="0" fillId="0" borderId="0" xfId="0"/>
    <xf numFmtId="0" fontId="1" fillId="0" borderId="0" xfId="0" applyFont="1" applyAlignment="1">
      <alignment horizontal="left" vertical="top" wrapText="1" indent="1"/>
    </xf>
    <xf numFmtId="0" fontId="1" fillId="0" borderId="1" xfId="0" applyFont="1" applyBorder="1"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right" vertical="top" wrapText="1" indent="2"/>
    </xf>
    <xf numFmtId="0" fontId="1" fillId="0" borderId="0" xfId="0" applyFont="1" applyAlignment="1">
      <alignment horizontal="left" vertical="top" wrapText="1"/>
    </xf>
    <xf numFmtId="171" fontId="1" fillId="0" borderId="0" xfId="0" applyNumberFormat="1" applyFont="1" applyAlignment="1">
      <alignment horizontal="left" vertical="top" wrapText="1" indent="1"/>
    </xf>
    <xf numFmtId="0" fontId="1" fillId="0" borderId="0" xfId="0" applyFont="1" applyAlignment="1">
      <alignment horizontal="right" vertical="top" wrapText="1" indent="1"/>
    </xf>
    <xf numFmtId="0" fontId="1" fillId="0" borderId="0" xfId="0" applyFont="1" applyAlignment="1">
      <alignment vertical="top" wrapText="1"/>
    </xf>
    <xf numFmtId="0" fontId="0" fillId="0" borderId="0" xfId="0" applyAlignment="1">
      <alignment horizontal="right" indent="2"/>
    </xf>
    <xf numFmtId="0" fontId="1" fillId="0" borderId="0" xfId="0" applyFont="1" applyAlignment="1">
      <alignment horizontal="right" vertical="top"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171" fontId="1" fillId="0" borderId="0" xfId="0" applyNumberFormat="1" applyFont="1" applyAlignment="1">
      <alignment horizontal="left" vertical="center" wrapText="1"/>
    </xf>
    <xf numFmtId="0" fontId="1" fillId="0" borderId="0" xfId="0" applyFont="1" applyAlignment="1">
      <alignment horizontal="right" vertical="center"/>
    </xf>
    <xf numFmtId="0" fontId="2" fillId="0" borderId="0" xfId="0" applyFont="1" applyAlignment="1">
      <alignment horizontal="right" vertical="center" wrapText="1"/>
    </xf>
    <xf numFmtId="0" fontId="1" fillId="2" borderId="0" xfId="0" applyFont="1" applyFill="1" applyAlignment="1">
      <alignment horizontal="right" vertical="center" wrapText="1"/>
    </xf>
    <xf numFmtId="0" fontId="4" fillId="0" borderId="0" xfId="0" applyFont="1" applyAlignment="1">
      <alignment vertical="center" wrapText="1"/>
    </xf>
    <xf numFmtId="3" fontId="1" fillId="0" borderId="0" xfId="0" applyNumberFormat="1" applyFont="1" applyAlignment="1">
      <alignment horizontal="right" vertical="center" wrapText="1"/>
    </xf>
    <xf numFmtId="0" fontId="4" fillId="0" borderId="1" xfId="0" applyFont="1" applyBorder="1" applyAlignment="1">
      <alignment horizontal="left" vertical="center" wrapText="1"/>
    </xf>
    <xf numFmtId="170" fontId="1"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177" fontId="1" fillId="0" borderId="0" xfId="0" applyNumberFormat="1" applyFont="1" applyAlignment="1">
      <alignment horizontal="right" vertical="center" wrapText="1"/>
    </xf>
    <xf numFmtId="175" fontId="1" fillId="0" borderId="0" xfId="0" applyNumberFormat="1" applyFont="1" applyAlignment="1">
      <alignment horizontal="right" vertical="center" wrapText="1"/>
    </xf>
    <xf numFmtId="184" fontId="1" fillId="0" borderId="0" xfId="0" applyNumberFormat="1" applyFont="1" applyAlignment="1">
      <alignment horizontal="right" vertical="center" wrapText="1"/>
    </xf>
    <xf numFmtId="179" fontId="1" fillId="0" borderId="0" xfId="0" applyNumberFormat="1" applyFont="1" applyAlignment="1">
      <alignment horizontal="right" vertical="center" wrapText="1"/>
    </xf>
    <xf numFmtId="183" fontId="3" fillId="0" borderId="0" xfId="0" applyNumberFormat="1" applyFont="1" applyAlignment="1">
      <alignment horizontal="right" vertical="center"/>
    </xf>
    <xf numFmtId="182" fontId="1" fillId="0" borderId="0" xfId="0" applyNumberFormat="1" applyFont="1" applyAlignment="1">
      <alignment horizontal="right" vertical="center" wrapText="1"/>
    </xf>
    <xf numFmtId="180" fontId="1" fillId="0" borderId="0" xfId="0" applyNumberFormat="1" applyFont="1" applyAlignment="1">
      <alignment horizontal="right" vertical="center" wrapText="1"/>
    </xf>
    <xf numFmtId="177" fontId="1" fillId="0" borderId="0" xfId="0" applyNumberFormat="1" applyFont="1" applyAlignment="1">
      <alignment horizontal="right" vertical="center"/>
    </xf>
    <xf numFmtId="176" fontId="1" fillId="0" borderId="0" xfId="0" applyNumberFormat="1" applyFont="1" applyAlignment="1">
      <alignment horizontal="right" vertical="center" wrapText="1"/>
    </xf>
    <xf numFmtId="174" fontId="1" fillId="0" borderId="0" xfId="0" applyNumberFormat="1" applyFont="1" applyAlignment="1">
      <alignment horizontal="right" vertical="center" wrapText="1"/>
    </xf>
    <xf numFmtId="173" fontId="1" fillId="0" borderId="0" xfId="0" applyNumberFormat="1" applyFont="1" applyAlignment="1">
      <alignment horizontal="right" vertical="center" wrapText="1"/>
    </xf>
    <xf numFmtId="169" fontId="1" fillId="0" borderId="0" xfId="0" applyNumberFormat="1" applyFont="1" applyAlignment="1">
      <alignment horizontal="right" vertical="center" wrapText="1"/>
    </xf>
    <xf numFmtId="166" fontId="1" fillId="0" borderId="0" xfId="0" applyNumberFormat="1" applyFont="1" applyAlignment="1">
      <alignment horizontal="right" vertical="center" wrapText="1"/>
    </xf>
    <xf numFmtId="0" fontId="4" fillId="0" borderId="0" xfId="0" applyFont="1" applyAlignment="1">
      <alignment horizontal="left" vertical="center" wrapText="1" indent="1"/>
    </xf>
    <xf numFmtId="0" fontId="5" fillId="0" borderId="0" xfId="0" applyFont="1" applyAlignment="1">
      <alignment horizontal="left" vertical="center" wrapText="1" indent="1"/>
    </xf>
    <xf numFmtId="0" fontId="1" fillId="0" borderId="0" xfId="0" applyFont="1" applyAlignment="1">
      <alignment horizontal="left" vertical="center" wrapText="1" indent="2"/>
    </xf>
    <xf numFmtId="171" fontId="1" fillId="0" borderId="0" xfId="0" applyNumberFormat="1" applyFont="1" applyAlignment="1">
      <alignment horizontal="left" vertical="center" wrapText="1" indent="2"/>
    </xf>
    <xf numFmtId="183" fontId="1" fillId="0" borderId="0" xfId="0" applyNumberFormat="1" applyFont="1" applyAlignment="1">
      <alignment horizontal="right" vertical="center" wrapText="1"/>
    </xf>
    <xf numFmtId="167" fontId="1" fillId="0" borderId="0" xfId="0" applyNumberFormat="1" applyFont="1" applyAlignment="1">
      <alignment horizontal="right" vertical="center" wrapText="1"/>
    </xf>
    <xf numFmtId="181" fontId="1" fillId="0" borderId="0" xfId="0" applyNumberFormat="1" applyFont="1" applyAlignment="1">
      <alignment horizontal="right" vertical="center" wrapText="1"/>
    </xf>
    <xf numFmtId="170" fontId="1" fillId="0" borderId="0" xfId="0" applyNumberFormat="1" applyFont="1" applyAlignment="1">
      <alignment horizontal="right" vertical="center"/>
    </xf>
    <xf numFmtId="178" fontId="1" fillId="0" borderId="0" xfId="0" applyNumberFormat="1" applyFont="1" applyAlignment="1">
      <alignment horizontal="right" vertical="center" wrapText="1"/>
    </xf>
    <xf numFmtId="164" fontId="1" fillId="0" borderId="0" xfId="0" applyNumberFormat="1" applyFont="1" applyAlignment="1">
      <alignment horizontal="right" vertical="center" wrapText="1"/>
    </xf>
    <xf numFmtId="172" fontId="1" fillId="0" borderId="0" xfId="0" applyNumberFormat="1" applyFont="1" applyAlignment="1">
      <alignment horizontal="right" vertical="center" wrapText="1"/>
    </xf>
    <xf numFmtId="168" fontId="1" fillId="0" borderId="0" xfId="0" applyNumberFormat="1" applyFont="1" applyAlignment="1">
      <alignment horizontal="right" vertical="center" wrapText="1"/>
    </xf>
    <xf numFmtId="0" fontId="0" fillId="2" borderId="0" xfId="0" applyFill="1"/>
    <xf numFmtId="0" fontId="0" fillId="0" borderId="2" xfId="0" applyBorder="1" applyAlignment="1">
      <alignment vertical="center" wrapText="1"/>
    </xf>
    <xf numFmtId="0" fontId="6" fillId="0" borderId="2" xfId="1" applyFill="1" applyBorder="1" applyAlignment="1">
      <alignment vertical="center"/>
    </xf>
    <xf numFmtId="0" fontId="1" fillId="3" borderId="0" xfId="0" applyFont="1" applyFill="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right" vertical="center" wrapText="1"/>
    </xf>
    <xf numFmtId="0" fontId="8" fillId="2" borderId="0" xfId="0" applyFont="1" applyFill="1"/>
    <xf numFmtId="0" fontId="9" fillId="2" borderId="0" xfId="0" applyFont="1" applyFill="1"/>
    <xf numFmtId="0" fontId="0" fillId="2" borderId="3" xfId="0" applyFill="1" applyBorder="1"/>
    <xf numFmtId="0" fontId="12" fillId="2" borderId="0" xfId="0" applyFont="1" applyFill="1"/>
    <xf numFmtId="0" fontId="11" fillId="0" borderId="0" xfId="0" applyFont="1"/>
    <xf numFmtId="0" fontId="11" fillId="2" borderId="6" xfId="0" applyFont="1" applyFill="1" applyBorder="1"/>
    <xf numFmtId="0" fontId="11" fillId="2" borderId="7" xfId="0" applyFont="1" applyFill="1" applyBorder="1"/>
    <xf numFmtId="0" fontId="11" fillId="2" borderId="8" xfId="0" applyFont="1" applyFill="1" applyBorder="1"/>
    <xf numFmtId="0" fontId="0" fillId="2" borderId="9" xfId="0" applyFill="1" applyBorder="1"/>
    <xf numFmtId="0" fontId="12" fillId="2" borderId="9" xfId="0" applyFont="1" applyFill="1" applyBorder="1"/>
    <xf numFmtId="0" fontId="0" fillId="2" borderId="10" xfId="0" applyFill="1" applyBorder="1"/>
    <xf numFmtId="0" fontId="0" fillId="2" borderId="4" xfId="0" applyFill="1" applyBorder="1"/>
    <xf numFmtId="0" fontId="0" fillId="2" borderId="5" xfId="0" applyFill="1" applyBorder="1"/>
    <xf numFmtId="0" fontId="7" fillId="0" borderId="2" xfId="0" applyFont="1" applyBorder="1" applyAlignment="1">
      <alignment horizontal="center" vertical="center"/>
    </xf>
  </cellXfs>
  <cellStyles count="2">
    <cellStyle name="Hyperlink" xfId="1" builtinId="8"/>
    <cellStyle name="Normal" xfId="0" builtinId="0"/>
  </cellStyles>
  <dxfs count="48">
    <dxf>
      <alignment vertical="center" textRotation="0"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2"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2"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2" justifyLastLine="0" shrinkToFit="0" readingOrder="0"/>
    </dxf>
    <dxf>
      <alignment horizontal="left" vertical="center" textRotation="0" wrapText="1" justifyLastLine="0" shrinkToFit="0" readingOrder="0"/>
    </dxf>
    <dxf>
      <font>
        <b val="0"/>
        <i val="0"/>
        <strike val="0"/>
        <condense val="0"/>
        <extend val="0"/>
        <outline val="0"/>
        <shadow val="0"/>
        <u val="none"/>
        <vertAlign val="baseline"/>
        <sz val="12"/>
        <color theme="1"/>
        <name val="Century Gothic"/>
        <family val="1"/>
        <scheme val="none"/>
      </font>
      <numFmt numFmtId="165" formatCode="[$$-409]#,##0.00"/>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
      <alignment vertical="center" textRotation="0" wrapText="1" indent="0" justifyLastLine="0" shrinkToFit="0" readingOrder="0"/>
    </dxf>
    <dxf>
      <font>
        <b/>
        <i val="0"/>
        <strike val="0"/>
        <condense val="0"/>
        <extend val="0"/>
        <outline val="0"/>
        <shadow val="0"/>
        <u val="none"/>
        <vertAlign val="baseline"/>
        <sz val="12"/>
        <color theme="1"/>
        <name val="Century Gothic"/>
        <family val="1"/>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microsoft.com/office/2007/relationships/slicerCache" Target="slicerCaches/slicerCache9.xml"/><Relationship Id="rId26" Type="http://schemas.microsoft.com/office/2007/relationships/slicerCache" Target="slicerCaches/slicerCache17.xml"/><Relationship Id="rId39" Type="http://schemas.openxmlformats.org/officeDocument/2006/relationships/theme" Target="theme/theme1.xml"/><Relationship Id="rId21" Type="http://schemas.microsoft.com/office/2007/relationships/slicerCache" Target="slicerCaches/slicerCache12.xml"/><Relationship Id="rId34" Type="http://schemas.microsoft.com/office/2007/relationships/slicerCache" Target="slicerCaches/slicerCache25.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7.xml"/><Relationship Id="rId29" Type="http://schemas.microsoft.com/office/2007/relationships/slicerCache" Target="slicerCaches/slicerCache20.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microsoft.com/office/2007/relationships/slicerCache" Target="slicerCaches/slicerCache15.xml"/><Relationship Id="rId32" Type="http://schemas.microsoft.com/office/2007/relationships/slicerCache" Target="slicerCaches/slicerCache23.xml"/><Relationship Id="rId37" Type="http://schemas.microsoft.com/office/2007/relationships/slicerCache" Target="slicerCaches/slicerCache28.xml"/><Relationship Id="rId40" Type="http://schemas.openxmlformats.org/officeDocument/2006/relationships/styles" Target="styles.xml"/><Relationship Id="rId45" Type="http://schemas.openxmlformats.org/officeDocument/2006/relationships/customXml" Target="../customXml/item2.xml"/><Relationship Id="rId5" Type="http://schemas.openxmlformats.org/officeDocument/2006/relationships/worksheet" Target="worksheets/sheet5.xml"/><Relationship Id="rId15" Type="http://schemas.microsoft.com/office/2007/relationships/slicerCache" Target="slicerCaches/slicerCache6.xml"/><Relationship Id="rId23" Type="http://schemas.microsoft.com/office/2007/relationships/slicerCache" Target="slicerCaches/slicerCache14.xml"/><Relationship Id="rId28" Type="http://schemas.microsoft.com/office/2007/relationships/slicerCache" Target="slicerCaches/slicerCache19.xml"/><Relationship Id="rId36" Type="http://schemas.microsoft.com/office/2007/relationships/slicerCache" Target="slicerCaches/slicerCache27.xml"/><Relationship Id="rId10" Type="http://schemas.microsoft.com/office/2007/relationships/slicerCache" Target="slicerCaches/slicerCache1.xml"/><Relationship Id="rId19" Type="http://schemas.microsoft.com/office/2007/relationships/slicerCache" Target="slicerCaches/slicerCache10.xml"/><Relationship Id="rId31" Type="http://schemas.microsoft.com/office/2007/relationships/slicerCache" Target="slicerCaches/slicerCache22.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 Id="rId22" Type="http://schemas.microsoft.com/office/2007/relationships/slicerCache" Target="slicerCaches/slicerCache13.xml"/><Relationship Id="rId27" Type="http://schemas.microsoft.com/office/2007/relationships/slicerCache" Target="slicerCaches/slicerCache18.xml"/><Relationship Id="rId30" Type="http://schemas.microsoft.com/office/2007/relationships/slicerCache" Target="slicerCaches/slicerCache21.xml"/><Relationship Id="rId35" Type="http://schemas.microsoft.com/office/2007/relationships/slicerCache" Target="slicerCaches/slicerCache2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microsoft.com/office/2007/relationships/slicerCache" Target="slicerCaches/slicerCache3.xml"/><Relationship Id="rId17" Type="http://schemas.microsoft.com/office/2007/relationships/slicerCache" Target="slicerCaches/slicerCache8.xml"/><Relationship Id="rId25" Type="http://schemas.microsoft.com/office/2007/relationships/slicerCache" Target="slicerCaches/slicerCache16.xml"/><Relationship Id="rId33" Type="http://schemas.microsoft.com/office/2007/relationships/slicerCache" Target="slicerCaches/slicerCache24.xml"/><Relationship Id="rId38" Type="http://schemas.microsoft.com/office/2007/relationships/slicerCache" Target="slicerCaches/slicerCache29.xml"/><Relationship Id="rId46" Type="http://schemas.openxmlformats.org/officeDocument/2006/relationships/customXml" Target="../customXml/item3.xml"/><Relationship Id="rId20" Type="http://schemas.microsoft.com/office/2007/relationships/slicerCache" Target="slicerCaches/slicerCache11.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31</xdr:col>
      <xdr:colOff>342689</xdr:colOff>
      <xdr:row>7</xdr:row>
      <xdr:rowOff>168487</xdr:rowOff>
    </xdr:from>
    <xdr:ext cx="4467369" cy="4246491"/>
    <xdr:pic>
      <xdr:nvPicPr>
        <xdr:cNvPr id="2" name="Picture 1">
          <a:extLst>
            <a:ext uri="{FF2B5EF4-FFF2-40B4-BE49-F238E27FC236}">
              <a16:creationId xmlns:a16="http://schemas.microsoft.com/office/drawing/2014/main" id="{3EBE8445-F350-4AA3-A2F8-646B8ACBE02D}"/>
            </a:ext>
          </a:extLst>
        </xdr:cNvPr>
        <xdr:cNvPicPr>
          <a:picLocks noChangeAspect="1"/>
        </xdr:cNvPicPr>
      </xdr:nvPicPr>
      <xdr:blipFill>
        <a:blip xmlns:r="http://schemas.openxmlformats.org/officeDocument/2006/relationships" r:embed="rId1"/>
        <a:stretch>
          <a:fillRect/>
        </a:stretch>
      </xdr:blipFill>
      <xdr:spPr>
        <a:xfrm>
          <a:off x="21602489" y="1511512"/>
          <a:ext cx="4467369" cy="4246491"/>
        </a:xfrm>
        <a:prstGeom prst="rect">
          <a:avLst/>
        </a:prstGeom>
      </xdr:spPr>
    </xdr:pic>
    <xdr:clientData/>
  </xdr:oneCellAnchor>
  <xdr:oneCellAnchor>
    <xdr:from>
      <xdr:col>0</xdr:col>
      <xdr:colOff>310651</xdr:colOff>
      <xdr:row>7</xdr:row>
      <xdr:rowOff>124846</xdr:rowOff>
    </xdr:from>
    <xdr:ext cx="4823113" cy="4235724"/>
    <xdr:pic>
      <xdr:nvPicPr>
        <xdr:cNvPr id="3" name="Picture 2">
          <a:extLst>
            <a:ext uri="{FF2B5EF4-FFF2-40B4-BE49-F238E27FC236}">
              <a16:creationId xmlns:a16="http://schemas.microsoft.com/office/drawing/2014/main" id="{BABC7908-D837-47F3-A610-9067135AD59B}"/>
            </a:ext>
            <a:ext uri="{147F2762-F138-4A5C-976F-8EAC2B608ADB}">
              <a16:predDERef xmlns:a16="http://schemas.microsoft.com/office/drawing/2014/main" pred="{3EBE8445-F350-4AA3-A2F8-646B8ACBE02D}"/>
            </a:ext>
          </a:extLst>
        </xdr:cNvPr>
        <xdr:cNvPicPr>
          <a:picLocks noChangeAspect="1"/>
        </xdr:cNvPicPr>
      </xdr:nvPicPr>
      <xdr:blipFill>
        <a:blip xmlns:r="http://schemas.openxmlformats.org/officeDocument/2006/relationships" r:embed="rId2"/>
        <a:stretch>
          <a:fillRect/>
        </a:stretch>
      </xdr:blipFill>
      <xdr:spPr>
        <a:xfrm>
          <a:off x="310651" y="1486921"/>
          <a:ext cx="4823113" cy="4235724"/>
        </a:xfrm>
        <a:prstGeom prst="rect">
          <a:avLst/>
        </a:prstGeom>
      </xdr:spPr>
    </xdr:pic>
    <xdr:clientData/>
  </xdr:oneCellAnchor>
  <xdr:oneCellAnchor>
    <xdr:from>
      <xdr:col>8</xdr:col>
      <xdr:colOff>295275</xdr:colOff>
      <xdr:row>42</xdr:row>
      <xdr:rowOff>142875</xdr:rowOff>
    </xdr:from>
    <xdr:ext cx="4752975" cy="1619250"/>
    <xdr:pic>
      <xdr:nvPicPr>
        <xdr:cNvPr id="4" name="Picture 3">
          <a:extLst>
            <a:ext uri="{FF2B5EF4-FFF2-40B4-BE49-F238E27FC236}">
              <a16:creationId xmlns:a16="http://schemas.microsoft.com/office/drawing/2014/main" id="{FE1A77B0-B720-42F2-AD66-B2BFCA97F5F8}"/>
            </a:ext>
            <a:ext uri="{147F2762-F138-4A5C-976F-8EAC2B608ADB}">
              <a16:predDERef xmlns:a16="http://schemas.microsoft.com/office/drawing/2014/main" pred="{BABC7908-D837-47F3-A610-9067135AD59B}"/>
            </a:ext>
          </a:extLst>
        </xdr:cNvPr>
        <xdr:cNvPicPr>
          <a:picLocks noChangeAspect="1"/>
        </xdr:cNvPicPr>
      </xdr:nvPicPr>
      <xdr:blipFill>
        <a:blip xmlns:r="http://schemas.openxmlformats.org/officeDocument/2006/relationships" r:embed="rId3"/>
        <a:stretch>
          <a:fillRect/>
        </a:stretch>
      </xdr:blipFill>
      <xdr:spPr>
        <a:xfrm>
          <a:off x="5781675" y="8315325"/>
          <a:ext cx="4752975" cy="1619250"/>
        </a:xfrm>
        <a:prstGeom prst="rect">
          <a:avLst/>
        </a:prstGeom>
      </xdr:spPr>
    </xdr:pic>
    <xdr:clientData/>
  </xdr:oneCellAnchor>
  <xdr:oneCellAnchor>
    <xdr:from>
      <xdr:col>14</xdr:col>
      <xdr:colOff>65411</xdr:colOff>
      <xdr:row>14</xdr:row>
      <xdr:rowOff>169013</xdr:rowOff>
    </xdr:from>
    <xdr:ext cx="184730" cy="937629"/>
    <xdr:sp macro="" textlink="">
      <xdr:nvSpPr>
        <xdr:cNvPr id="5" name="Rectangle 4">
          <a:extLst>
            <a:ext uri="{FF2B5EF4-FFF2-40B4-BE49-F238E27FC236}">
              <a16:creationId xmlns:a16="http://schemas.microsoft.com/office/drawing/2014/main" id="{007987D0-8BB2-431F-882C-0EFF0AF1B486}"/>
            </a:ext>
            <a:ext uri="{147F2762-F138-4A5C-976F-8EAC2B608ADB}">
              <a16:predDERef xmlns:a16="http://schemas.microsoft.com/office/drawing/2014/main" pred="{FE1A77B0-B720-42F2-AD66-B2BFCA97F5F8}"/>
            </a:ext>
          </a:extLst>
        </xdr:cNvPr>
        <xdr:cNvSpPr/>
      </xdr:nvSpPr>
      <xdr:spPr>
        <a:xfrm>
          <a:off x="9666611" y="2836013"/>
          <a:ext cx="184730" cy="937629"/>
        </a:xfrm>
        <a:prstGeom prst="rect">
          <a:avLst/>
        </a:prstGeom>
        <a:noFill/>
      </xdr:spPr>
      <xdr:txBody>
        <a:bodyPr wrap="none" lIns="91440" tIns="45720" rIns="91440" bIns="45720">
          <a:spAutoFit/>
        </a:bodyPr>
        <a:lstStyle/>
        <a:p>
          <a:pPr algn="ctr"/>
          <a:endParaRPr lang="en-GB"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0</xdr:col>
      <xdr:colOff>295275</xdr:colOff>
      <xdr:row>30</xdr:row>
      <xdr:rowOff>47625</xdr:rowOff>
    </xdr:from>
    <xdr:to>
      <xdr:col>7</xdr:col>
      <xdr:colOff>381000</xdr:colOff>
      <xdr:row>51</xdr:row>
      <xdr:rowOff>95250</xdr:rowOff>
    </xdr:to>
    <xdr:pic>
      <xdr:nvPicPr>
        <xdr:cNvPr id="7" name="Picture 6">
          <a:extLst>
            <a:ext uri="{FF2B5EF4-FFF2-40B4-BE49-F238E27FC236}">
              <a16:creationId xmlns:a16="http://schemas.microsoft.com/office/drawing/2014/main" id="{DC175B37-1426-44FF-A517-AC316289331A}"/>
            </a:ext>
            <a:ext uri="{147F2762-F138-4A5C-976F-8EAC2B608ADB}">
              <a16:predDERef xmlns:a16="http://schemas.microsoft.com/office/drawing/2014/main" pred="{007987D0-8BB2-431F-882C-0EFF0AF1B486}"/>
            </a:ext>
          </a:extLst>
        </xdr:cNvPr>
        <xdr:cNvPicPr>
          <a:picLocks noChangeAspect="1"/>
        </xdr:cNvPicPr>
      </xdr:nvPicPr>
      <xdr:blipFill>
        <a:blip xmlns:r="http://schemas.openxmlformats.org/officeDocument/2006/relationships" r:embed="rId1"/>
        <a:stretch>
          <a:fillRect/>
        </a:stretch>
      </xdr:blipFill>
      <xdr:spPr>
        <a:xfrm>
          <a:off x="295275" y="5838825"/>
          <a:ext cx="4886325" cy="424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212090</xdr:colOff>
      <xdr:row>1</xdr:row>
      <xdr:rowOff>134621</xdr:rowOff>
    </xdr:from>
    <xdr:to>
      <xdr:col>4</xdr:col>
      <xdr:colOff>521335</xdr:colOff>
      <xdr:row>22</xdr:row>
      <xdr:rowOff>74085</xdr:rowOff>
    </xdr:to>
    <mc:AlternateContent xmlns:mc="http://schemas.openxmlformats.org/markup-compatibility/2006" xmlns:sle15="http://schemas.microsoft.com/office/drawing/2012/slicer">
      <mc:Choice Requires="sle15">
        <xdr:graphicFrame macro="">
          <xdr:nvGraphicFramePr>
            <xdr:cNvPr id="2" name="Country">
              <a:extLst>
                <a:ext uri="{FF2B5EF4-FFF2-40B4-BE49-F238E27FC236}">
                  <a16:creationId xmlns:a16="http://schemas.microsoft.com/office/drawing/2014/main" id="{DF8C9CFC-7A55-CAA0-E927-31E94E99D58D}"/>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4443730" y="903394"/>
              <a:ext cx="3484245" cy="549952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887942</xdr:colOff>
      <xdr:row>1</xdr:row>
      <xdr:rowOff>134409</xdr:rowOff>
    </xdr:from>
    <xdr:to>
      <xdr:col>8</xdr:col>
      <xdr:colOff>57573</xdr:colOff>
      <xdr:row>6</xdr:row>
      <xdr:rowOff>105833</xdr:rowOff>
    </xdr:to>
    <mc:AlternateContent xmlns:mc="http://schemas.openxmlformats.org/markup-compatibility/2006" xmlns:sle15="http://schemas.microsoft.com/office/drawing/2012/slicer">
      <mc:Choice Requires="sle15">
        <xdr:graphicFrame macro="">
          <xdr:nvGraphicFramePr>
            <xdr:cNvPr id="3" name="1.1. Is legislation/policy for gambling primarily at national/federal level?">
              <a:extLst>
                <a:ext uri="{FF2B5EF4-FFF2-40B4-BE49-F238E27FC236}">
                  <a16:creationId xmlns:a16="http://schemas.microsoft.com/office/drawing/2014/main" id="{81141859-EBEF-F862-AA88-F1800F6126EF}"/>
                </a:ext>
              </a:extLst>
            </xdr:cNvPr>
            <xdr:cNvGraphicFramePr/>
          </xdr:nvGraphicFramePr>
          <xdr:xfrm>
            <a:off x="0" y="0"/>
            <a:ext cx="0" cy="0"/>
          </xdr:xfrm>
          <a:graphic>
            <a:graphicData uri="http://schemas.microsoft.com/office/drawing/2010/slicer">
              <sle:slicer xmlns:sle="http://schemas.microsoft.com/office/drawing/2010/slicer" name="1.1. Is legislation/policy for gambling primarily at national/federal level?"/>
            </a:graphicData>
          </a:graphic>
        </xdr:graphicFrame>
      </mc:Choice>
      <mc:Fallback xmlns="">
        <xdr:sp macro="" textlink="">
          <xdr:nvSpPr>
            <xdr:cNvPr id="0" name=""/>
            <xdr:cNvSpPr>
              <a:spLocks noTextEdit="1"/>
            </xdr:cNvSpPr>
          </xdr:nvSpPr>
          <xdr:spPr>
            <a:xfrm>
              <a:off x="8302202" y="903182"/>
              <a:ext cx="5512011" cy="129624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358563</xdr:colOff>
      <xdr:row>1</xdr:row>
      <xdr:rowOff>98214</xdr:rowOff>
    </xdr:from>
    <xdr:to>
      <xdr:col>4</xdr:col>
      <xdr:colOff>236643</xdr:colOff>
      <xdr:row>20</xdr:row>
      <xdr:rowOff>116417</xdr:rowOff>
    </xdr:to>
    <mc:AlternateContent xmlns:mc="http://schemas.openxmlformats.org/markup-compatibility/2006" xmlns:sle15="http://schemas.microsoft.com/office/drawing/2012/slicer">
      <mc:Choice Requires="sle15">
        <xdr:graphicFrame macro="">
          <xdr:nvGraphicFramePr>
            <xdr:cNvPr id="2" name="Country 1">
              <a:extLst>
                <a:ext uri="{FF2B5EF4-FFF2-40B4-BE49-F238E27FC236}">
                  <a16:creationId xmlns:a16="http://schemas.microsoft.com/office/drawing/2014/main" id="{24446C3A-565E-AF40-D50D-8C688F81BC0A}"/>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6225540" y="866987"/>
              <a:ext cx="3051175" cy="545126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475615</xdr:colOff>
      <xdr:row>1</xdr:row>
      <xdr:rowOff>92075</xdr:rowOff>
    </xdr:from>
    <xdr:to>
      <xdr:col>6</xdr:col>
      <xdr:colOff>922655</xdr:colOff>
      <xdr:row>3</xdr:row>
      <xdr:rowOff>264584</xdr:rowOff>
    </xdr:to>
    <mc:AlternateContent xmlns:mc="http://schemas.openxmlformats.org/markup-compatibility/2006" xmlns:sle15="http://schemas.microsoft.com/office/drawing/2012/slicer">
      <mc:Choice Requires="sle15">
        <xdr:graphicFrame macro="">
          <xdr:nvGraphicFramePr>
            <xdr:cNvPr id="3" name="1.2 Any legal gambling at all?">
              <a:extLst>
                <a:ext uri="{FF2B5EF4-FFF2-40B4-BE49-F238E27FC236}">
                  <a16:creationId xmlns:a16="http://schemas.microsoft.com/office/drawing/2014/main" id="{8CB6F442-69D4-29E3-A8EA-A32CEDFE5322}"/>
                </a:ext>
              </a:extLst>
            </xdr:cNvPr>
            <xdr:cNvGraphicFramePr/>
          </xdr:nvGraphicFramePr>
          <xdr:xfrm>
            <a:off x="0" y="0"/>
            <a:ext cx="0" cy="0"/>
          </xdr:xfrm>
          <a:graphic>
            <a:graphicData uri="http://schemas.microsoft.com/office/drawing/2010/slicer">
              <sle:slicer xmlns:sle="http://schemas.microsoft.com/office/drawing/2010/slicer" name="1.2 Any legal gambling at all?"/>
            </a:graphicData>
          </a:graphic>
        </xdr:graphicFrame>
      </mc:Choice>
      <mc:Fallback xmlns="">
        <xdr:sp macro="" textlink="">
          <xdr:nvSpPr>
            <xdr:cNvPr id="0" name=""/>
            <xdr:cNvSpPr>
              <a:spLocks noTextEdit="1"/>
            </xdr:cNvSpPr>
          </xdr:nvSpPr>
          <xdr:spPr>
            <a:xfrm>
              <a:off x="9517592" y="868468"/>
              <a:ext cx="3620135" cy="74019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358775</xdr:colOff>
      <xdr:row>1</xdr:row>
      <xdr:rowOff>67097</xdr:rowOff>
    </xdr:from>
    <xdr:to>
      <xdr:col>13</xdr:col>
      <xdr:colOff>363643</xdr:colOff>
      <xdr:row>20</xdr:row>
      <xdr:rowOff>245956</xdr:rowOff>
    </xdr:to>
    <mc:AlternateContent xmlns:mc="http://schemas.openxmlformats.org/markup-compatibility/2006" xmlns:sle15="http://schemas.microsoft.com/office/drawing/2012/slicer">
      <mc:Choice Requires="sle15">
        <xdr:graphicFrame macro="">
          <xdr:nvGraphicFramePr>
            <xdr:cNvPr id="2" name="Country 2">
              <a:extLst>
                <a:ext uri="{FF2B5EF4-FFF2-40B4-BE49-F238E27FC236}">
                  <a16:creationId xmlns:a16="http://schemas.microsoft.com/office/drawing/2014/main" id="{D7EE7EFF-A1E4-34DA-59EA-16BD84E5741E}"/>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17719252" y="1463462"/>
              <a:ext cx="3172248" cy="556090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555836</xdr:colOff>
      <xdr:row>1</xdr:row>
      <xdr:rowOff>64983</xdr:rowOff>
    </xdr:from>
    <xdr:to>
      <xdr:col>17</xdr:col>
      <xdr:colOff>592666</xdr:colOff>
      <xdr:row>3</xdr:row>
      <xdr:rowOff>217383</xdr:rowOff>
    </xdr:to>
    <mc:AlternateContent xmlns:mc="http://schemas.openxmlformats.org/markup-compatibility/2006" xmlns:sle15="http://schemas.microsoft.com/office/drawing/2012/slicer">
      <mc:Choice Requires="sle15">
        <xdr:graphicFrame macro="">
          <xdr:nvGraphicFramePr>
            <xdr:cNvPr id="3" name="What is the legal status of each of Lottery, including scratch cards in the country?">
              <a:extLst>
                <a:ext uri="{FF2B5EF4-FFF2-40B4-BE49-F238E27FC236}">
                  <a16:creationId xmlns:a16="http://schemas.microsoft.com/office/drawing/2014/main" id="{AB89E330-4E21-8837-3AA7-7363A336B202}"/>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Lottery, including scratch cards in the country?"/>
            </a:graphicData>
          </a:graphic>
        </xdr:graphicFrame>
      </mc:Choice>
      <mc:Fallback xmlns="">
        <xdr:sp macro="" textlink="">
          <xdr:nvSpPr>
            <xdr:cNvPr id="0" name=""/>
            <xdr:cNvSpPr>
              <a:spLocks noTextEdit="1"/>
            </xdr:cNvSpPr>
          </xdr:nvSpPr>
          <xdr:spPr>
            <a:xfrm>
              <a:off x="21083693" y="1468968"/>
              <a:ext cx="6386830" cy="6794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551814</xdr:colOff>
      <xdr:row>4</xdr:row>
      <xdr:rowOff>99061</xdr:rowOff>
    </xdr:from>
    <xdr:to>
      <xdr:col>17</xdr:col>
      <xdr:colOff>592666</xdr:colOff>
      <xdr:row>7</xdr:row>
      <xdr:rowOff>229871</xdr:rowOff>
    </xdr:to>
    <mc:AlternateContent xmlns:mc="http://schemas.openxmlformats.org/markup-compatibility/2006" xmlns:sle15="http://schemas.microsoft.com/office/drawing/2012/slicer">
      <mc:Choice Requires="sle15">
        <xdr:graphicFrame macro="">
          <xdr:nvGraphicFramePr>
            <xdr:cNvPr id="4" name="What is the legal status of each of Casinos (land-based) in the country?">
              <a:extLst>
                <a:ext uri="{FF2B5EF4-FFF2-40B4-BE49-F238E27FC236}">
                  <a16:creationId xmlns:a16="http://schemas.microsoft.com/office/drawing/2014/main" id="{394087BE-D8B1-0016-8B29-650D9AB9F480}"/>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Casinos (land-based) in the country?"/>
            </a:graphicData>
          </a:graphic>
        </xdr:graphicFrame>
      </mc:Choice>
      <mc:Fallback xmlns="">
        <xdr:sp macro="" textlink="">
          <xdr:nvSpPr>
            <xdr:cNvPr id="0" name=""/>
            <xdr:cNvSpPr>
              <a:spLocks noTextEdit="1"/>
            </xdr:cNvSpPr>
          </xdr:nvSpPr>
          <xdr:spPr>
            <a:xfrm>
              <a:off x="21087291" y="2296796"/>
              <a:ext cx="6383232" cy="103314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555200</xdr:colOff>
      <xdr:row>8</xdr:row>
      <xdr:rowOff>77682</xdr:rowOff>
    </xdr:from>
    <xdr:to>
      <xdr:col>17</xdr:col>
      <xdr:colOff>587798</xdr:colOff>
      <xdr:row>10</xdr:row>
      <xdr:rowOff>258445</xdr:rowOff>
    </xdr:to>
    <mc:AlternateContent xmlns:mc="http://schemas.openxmlformats.org/markup-compatibility/2006" xmlns:sle15="http://schemas.microsoft.com/office/drawing/2012/slicer">
      <mc:Choice Requires="sle15">
        <xdr:graphicFrame macro="">
          <xdr:nvGraphicFramePr>
            <xdr:cNvPr id="5" name="What is the legal status of each of Sports betting/other betting (land-based) in the country?">
              <a:extLst>
                <a:ext uri="{FF2B5EF4-FFF2-40B4-BE49-F238E27FC236}">
                  <a16:creationId xmlns:a16="http://schemas.microsoft.com/office/drawing/2014/main" id="{A404D277-FACD-BDA8-7866-4786C2E67D37}"/>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Sports betting/other betting (land-based) in the country?"/>
            </a:graphicData>
          </a:graphic>
        </xdr:graphicFrame>
      </mc:Choice>
      <mc:Fallback xmlns="">
        <xdr:sp macro="" textlink="">
          <xdr:nvSpPr>
            <xdr:cNvPr id="0" name=""/>
            <xdr:cNvSpPr>
              <a:spLocks noTextEdit="1"/>
            </xdr:cNvSpPr>
          </xdr:nvSpPr>
          <xdr:spPr>
            <a:xfrm>
              <a:off x="21083057" y="3444452"/>
              <a:ext cx="6390218" cy="7080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552025</xdr:colOff>
      <xdr:row>11</xdr:row>
      <xdr:rowOff>33866</xdr:rowOff>
    </xdr:from>
    <xdr:to>
      <xdr:col>17</xdr:col>
      <xdr:colOff>621452</xdr:colOff>
      <xdr:row>15</xdr:row>
      <xdr:rowOff>15028</xdr:rowOff>
    </xdr:to>
    <mc:AlternateContent xmlns:mc="http://schemas.openxmlformats.org/markup-compatibility/2006" xmlns:sle15="http://schemas.microsoft.com/office/drawing/2012/slicer">
      <mc:Choice Requires="sle15">
        <xdr:graphicFrame macro="">
          <xdr:nvGraphicFramePr>
            <xdr:cNvPr id="6" name="What is the legal status of each of Horse/other animal racing (land-based) in the country?">
              <a:extLst>
                <a:ext uri="{FF2B5EF4-FFF2-40B4-BE49-F238E27FC236}">
                  <a16:creationId xmlns:a16="http://schemas.microsoft.com/office/drawing/2014/main" id="{70FA02D0-AA46-A48B-684E-61F92BD332ED}"/>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Horse/other animal racing (land-based) in the country?"/>
            </a:graphicData>
          </a:graphic>
        </xdr:graphicFrame>
      </mc:Choice>
      <mc:Fallback xmlns="">
        <xdr:sp macro="" textlink="">
          <xdr:nvSpPr>
            <xdr:cNvPr id="0" name=""/>
            <xdr:cNvSpPr>
              <a:spLocks noTextEdit="1"/>
            </xdr:cNvSpPr>
          </xdr:nvSpPr>
          <xdr:spPr>
            <a:xfrm>
              <a:off x="21087502" y="4308898"/>
              <a:ext cx="6419427" cy="104521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555624</xdr:colOff>
      <xdr:row>15</xdr:row>
      <xdr:rowOff>141605</xdr:rowOff>
    </xdr:from>
    <xdr:to>
      <xdr:col>17</xdr:col>
      <xdr:colOff>1000548</xdr:colOff>
      <xdr:row>17</xdr:row>
      <xdr:rowOff>207645</xdr:rowOff>
    </xdr:to>
    <mc:AlternateContent xmlns:mc="http://schemas.openxmlformats.org/markup-compatibility/2006" xmlns:sle15="http://schemas.microsoft.com/office/drawing/2012/slicer">
      <mc:Choice Requires="sle15">
        <xdr:graphicFrame macro="">
          <xdr:nvGraphicFramePr>
            <xdr:cNvPr id="7" name="What is the legal status of each of Electronic Gambling Machines (land-based) in the country?">
              <a:extLst>
                <a:ext uri="{FF2B5EF4-FFF2-40B4-BE49-F238E27FC236}">
                  <a16:creationId xmlns:a16="http://schemas.microsoft.com/office/drawing/2014/main" id="{AF9E12BF-8326-92A9-D503-7D9643E4DABC}"/>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Electronic Gambling Machines (land-based) in the country?"/>
            </a:graphicData>
          </a:graphic>
        </xdr:graphicFrame>
      </mc:Choice>
      <mc:Fallback xmlns="">
        <xdr:sp macro="" textlink="">
          <xdr:nvSpPr>
            <xdr:cNvPr id="0" name=""/>
            <xdr:cNvSpPr>
              <a:spLocks noTextEdit="1"/>
            </xdr:cNvSpPr>
          </xdr:nvSpPr>
          <xdr:spPr>
            <a:xfrm>
              <a:off x="21083481" y="5482590"/>
              <a:ext cx="6800639" cy="7076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555412</xdr:colOff>
      <xdr:row>18</xdr:row>
      <xdr:rowOff>61594</xdr:rowOff>
    </xdr:from>
    <xdr:to>
      <xdr:col>17</xdr:col>
      <xdr:colOff>632036</xdr:colOff>
      <xdr:row>20</xdr:row>
      <xdr:rowOff>207645</xdr:rowOff>
    </xdr:to>
    <mc:AlternateContent xmlns:mc="http://schemas.openxmlformats.org/markup-compatibility/2006" xmlns:sle15="http://schemas.microsoft.com/office/drawing/2012/slicer">
      <mc:Choice Requires="sle15">
        <xdr:graphicFrame macro="">
          <xdr:nvGraphicFramePr>
            <xdr:cNvPr id="8" name="What is the legal status of each of Bingo (land-based) in the country?">
              <a:extLst>
                <a:ext uri="{FF2B5EF4-FFF2-40B4-BE49-F238E27FC236}">
                  <a16:creationId xmlns:a16="http://schemas.microsoft.com/office/drawing/2014/main" id="{ACCB54D2-A02C-A9D6-A6E3-6793278A4844}"/>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Bingo (land-based) in the country?"/>
            </a:graphicData>
          </a:graphic>
        </xdr:graphicFrame>
      </mc:Choice>
      <mc:Fallback xmlns="">
        <xdr:sp macro="" textlink="">
          <xdr:nvSpPr>
            <xdr:cNvPr id="0" name=""/>
            <xdr:cNvSpPr>
              <a:spLocks noTextEdit="1"/>
            </xdr:cNvSpPr>
          </xdr:nvSpPr>
          <xdr:spPr>
            <a:xfrm>
              <a:off x="21083269" y="6312746"/>
              <a:ext cx="6426624" cy="67331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552237</xdr:colOff>
      <xdr:row>20</xdr:row>
      <xdr:rowOff>363219</xdr:rowOff>
    </xdr:from>
    <xdr:to>
      <xdr:col>17</xdr:col>
      <xdr:colOff>645583</xdr:colOff>
      <xdr:row>24</xdr:row>
      <xdr:rowOff>64135</xdr:rowOff>
    </xdr:to>
    <mc:AlternateContent xmlns:mc="http://schemas.openxmlformats.org/markup-compatibility/2006" xmlns:sle15="http://schemas.microsoft.com/office/drawing/2012/slicer">
      <mc:Choice Requires="sle15">
        <xdr:graphicFrame macro="">
          <xdr:nvGraphicFramePr>
            <xdr:cNvPr id="9" name="What is the legal status of each of Casino games (online, including poker) in the country?">
              <a:extLst>
                <a:ext uri="{FF2B5EF4-FFF2-40B4-BE49-F238E27FC236}">
                  <a16:creationId xmlns:a16="http://schemas.microsoft.com/office/drawing/2014/main" id="{B0686C04-82B5-F65D-DF92-C6041BB61B9B}"/>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Casino games (online, including poker) in the country?"/>
            </a:graphicData>
          </a:graphic>
        </xdr:graphicFrame>
      </mc:Choice>
      <mc:Fallback xmlns="">
        <xdr:sp macro="" textlink="">
          <xdr:nvSpPr>
            <xdr:cNvPr id="0" name=""/>
            <xdr:cNvSpPr>
              <a:spLocks noTextEdit="1"/>
            </xdr:cNvSpPr>
          </xdr:nvSpPr>
          <xdr:spPr>
            <a:xfrm>
              <a:off x="21087714" y="7141632"/>
              <a:ext cx="6439536" cy="993988"/>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550967</xdr:colOff>
      <xdr:row>24</xdr:row>
      <xdr:rowOff>184149</xdr:rowOff>
    </xdr:from>
    <xdr:to>
      <xdr:col>17</xdr:col>
      <xdr:colOff>645583</xdr:colOff>
      <xdr:row>27</xdr:row>
      <xdr:rowOff>175895</xdr:rowOff>
    </xdr:to>
    <mc:AlternateContent xmlns:mc="http://schemas.openxmlformats.org/markup-compatibility/2006" xmlns:sle15="http://schemas.microsoft.com/office/drawing/2012/slicer">
      <mc:Choice Requires="sle15">
        <xdr:graphicFrame macro="">
          <xdr:nvGraphicFramePr>
            <xdr:cNvPr id="10" name="What is the legal status of each of Sports betting/other betting (online) in the country?">
              <a:extLst>
                <a:ext uri="{FF2B5EF4-FFF2-40B4-BE49-F238E27FC236}">
                  <a16:creationId xmlns:a16="http://schemas.microsoft.com/office/drawing/2014/main" id="{C1EF7EB4-F25C-7C92-E0A1-E7FAA17313E6}"/>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Sports betting/other betting (online) in the country?"/>
            </a:graphicData>
          </a:graphic>
        </xdr:graphicFrame>
      </mc:Choice>
      <mc:Fallback xmlns="">
        <xdr:sp macro="" textlink="">
          <xdr:nvSpPr>
            <xdr:cNvPr id="0" name=""/>
            <xdr:cNvSpPr>
              <a:spLocks noTextEdit="1"/>
            </xdr:cNvSpPr>
          </xdr:nvSpPr>
          <xdr:spPr>
            <a:xfrm>
              <a:off x="21086444" y="8248014"/>
              <a:ext cx="6440806" cy="102594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554352</xdr:colOff>
      <xdr:row>28</xdr:row>
      <xdr:rowOff>44238</xdr:rowOff>
    </xdr:from>
    <xdr:to>
      <xdr:col>17</xdr:col>
      <xdr:colOff>667595</xdr:colOff>
      <xdr:row>31</xdr:row>
      <xdr:rowOff>262468</xdr:rowOff>
    </xdr:to>
    <mc:AlternateContent xmlns:mc="http://schemas.openxmlformats.org/markup-compatibility/2006" xmlns:sle15="http://schemas.microsoft.com/office/drawing/2012/slicer">
      <mc:Choice Requires="sle15">
        <xdr:graphicFrame macro="">
          <xdr:nvGraphicFramePr>
            <xdr:cNvPr id="11" name="What is the legal status of each of Horse/other animal racing (online) in the country?">
              <a:extLst>
                <a:ext uri="{FF2B5EF4-FFF2-40B4-BE49-F238E27FC236}">
                  <a16:creationId xmlns:a16="http://schemas.microsoft.com/office/drawing/2014/main" id="{345C854B-743C-1BB7-A0D2-5288F91FA55E}"/>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Horse/other animal racing (online) in the country?"/>
            </a:graphicData>
          </a:graphic>
        </xdr:graphicFrame>
      </mc:Choice>
      <mc:Fallback xmlns="">
        <xdr:sp macro="" textlink="">
          <xdr:nvSpPr>
            <xdr:cNvPr id="0" name=""/>
            <xdr:cNvSpPr>
              <a:spLocks noTextEdit="1"/>
            </xdr:cNvSpPr>
          </xdr:nvSpPr>
          <xdr:spPr>
            <a:xfrm>
              <a:off x="21082209" y="9403080"/>
              <a:ext cx="6463243" cy="100605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555200</xdr:colOff>
      <xdr:row>32</xdr:row>
      <xdr:rowOff>110279</xdr:rowOff>
    </xdr:from>
    <xdr:to>
      <xdr:col>17</xdr:col>
      <xdr:colOff>665903</xdr:colOff>
      <xdr:row>36</xdr:row>
      <xdr:rowOff>42123</xdr:rowOff>
    </xdr:to>
    <mc:AlternateContent xmlns:mc="http://schemas.openxmlformats.org/markup-compatibility/2006" xmlns:sle15="http://schemas.microsoft.com/office/drawing/2012/slicer">
      <mc:Choice Requires="sle15">
        <xdr:graphicFrame macro="">
          <xdr:nvGraphicFramePr>
            <xdr:cNvPr id="12" name="What is the legal status of each of Bingo (online) in the country?">
              <a:extLst>
                <a:ext uri="{FF2B5EF4-FFF2-40B4-BE49-F238E27FC236}">
                  <a16:creationId xmlns:a16="http://schemas.microsoft.com/office/drawing/2014/main" id="{42926661-C700-053C-AC62-1721F7E6C5A2}"/>
                </a:ext>
              </a:extLst>
            </xdr:cNvPr>
            <xdr:cNvGraphicFramePr/>
          </xdr:nvGraphicFramePr>
          <xdr:xfrm>
            <a:off x="0" y="0"/>
            <a:ext cx="0" cy="0"/>
          </xdr:xfrm>
          <a:graphic>
            <a:graphicData uri="http://schemas.microsoft.com/office/drawing/2010/slicer">
              <sle:slicer xmlns:sle="http://schemas.microsoft.com/office/drawing/2010/slicer" name="What is the legal status of each of Bingo (online) in the country?"/>
            </a:graphicData>
          </a:graphic>
        </xdr:graphicFrame>
      </mc:Choice>
      <mc:Fallback xmlns="">
        <xdr:sp macro="" textlink="">
          <xdr:nvSpPr>
            <xdr:cNvPr id="0" name=""/>
            <xdr:cNvSpPr>
              <a:spLocks noTextEdit="1"/>
            </xdr:cNvSpPr>
          </xdr:nvSpPr>
          <xdr:spPr>
            <a:xfrm>
              <a:off x="21083057" y="10523644"/>
              <a:ext cx="6468323" cy="9920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260562</xdr:colOff>
      <xdr:row>1</xdr:row>
      <xdr:rowOff>66252</xdr:rowOff>
    </xdr:from>
    <xdr:to>
      <xdr:col>13</xdr:col>
      <xdr:colOff>424391</xdr:colOff>
      <xdr:row>10</xdr:row>
      <xdr:rowOff>561552</xdr:rowOff>
    </xdr:to>
    <mc:AlternateContent xmlns:mc="http://schemas.openxmlformats.org/markup-compatibility/2006" xmlns:sle15="http://schemas.microsoft.com/office/drawing/2012/slicer">
      <mc:Choice Requires="sle15">
        <xdr:graphicFrame macro="">
          <xdr:nvGraphicFramePr>
            <xdr:cNvPr id="2" name="Country 3">
              <a:extLst>
                <a:ext uri="{FF2B5EF4-FFF2-40B4-BE49-F238E27FC236}">
                  <a16:creationId xmlns:a16="http://schemas.microsoft.com/office/drawing/2014/main" id="{2E567573-0544-9260-9EB2-78FC2EA03420}"/>
                </a:ext>
              </a:extLst>
            </xdr:cNvPr>
            <xdr:cNvGraphicFramePr/>
          </xdr:nvGraphicFramePr>
          <xdr:xfrm>
            <a:off x="0" y="0"/>
            <a:ext cx="0" cy="0"/>
          </xdr:xfrm>
          <a:graphic>
            <a:graphicData uri="http://schemas.microsoft.com/office/drawing/2010/slicer">
              <sle:slicer xmlns:sle="http://schemas.microsoft.com/office/drawing/2010/slicer" name="Country 3"/>
            </a:graphicData>
          </a:graphic>
        </xdr:graphicFrame>
      </mc:Choice>
      <mc:Fallback xmlns="">
        <xdr:sp macro="" textlink="">
          <xdr:nvSpPr>
            <xdr:cNvPr id="0" name=""/>
            <xdr:cNvSpPr>
              <a:spLocks noTextEdit="1"/>
            </xdr:cNvSpPr>
          </xdr:nvSpPr>
          <xdr:spPr>
            <a:xfrm>
              <a:off x="17686444" y="1470237"/>
              <a:ext cx="3340734" cy="552238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666750</xdr:colOff>
      <xdr:row>1</xdr:row>
      <xdr:rowOff>57150</xdr:rowOff>
    </xdr:from>
    <xdr:to>
      <xdr:col>17</xdr:col>
      <xdr:colOff>1009650</xdr:colOff>
      <xdr:row>2</xdr:row>
      <xdr:rowOff>276225</xdr:rowOff>
    </xdr:to>
    <mc:AlternateContent xmlns:mc="http://schemas.openxmlformats.org/markup-compatibility/2006" xmlns:sle15="http://schemas.microsoft.com/office/drawing/2012/slicer">
      <mc:Choice Requires="sle15">
        <xdr:graphicFrame macro="">
          <xdr:nvGraphicFramePr>
            <xdr:cNvPr id="3" name="What is the regulatory regime for Lottery, including scratch cards (online and land-based) in the country?">
              <a:extLst>
                <a:ext uri="{FF2B5EF4-FFF2-40B4-BE49-F238E27FC236}">
                  <a16:creationId xmlns:a16="http://schemas.microsoft.com/office/drawing/2014/main" id="{0C52E68A-3B85-1CDE-48A7-71C3B3D519E8}"/>
                </a:ext>
                <a:ext uri="{147F2762-F138-4A5C-976F-8EAC2B608ADB}">
                  <a16:predDERef xmlns:a16="http://schemas.microsoft.com/office/drawing/2014/main" pred="{2E567573-0544-9260-9EB2-78FC2EA03420}"/>
                </a:ext>
              </a:extLst>
            </xdr:cNvPr>
            <xdr:cNvGraphicFramePr/>
          </xdr:nvGraphicFramePr>
          <xdr:xfrm>
            <a:off x="0" y="0"/>
            <a:ext cx="0" cy="0"/>
          </xdr:xfrm>
          <a:graphic>
            <a:graphicData uri="http://schemas.microsoft.com/office/drawing/2010/slicer">
              <sle:slicer xmlns:sle="http://schemas.microsoft.com/office/drawing/2010/slicer" name="What is the regulatory regime for Lottery, including scratch cards (online and land-based) in the country?"/>
            </a:graphicData>
          </a:graphic>
        </xdr:graphicFrame>
      </mc:Choice>
      <mc:Fallback xmlns="">
        <xdr:sp macro="" textlink="">
          <xdr:nvSpPr>
            <xdr:cNvPr id="0" name=""/>
            <xdr:cNvSpPr>
              <a:spLocks noTextEdit="1"/>
            </xdr:cNvSpPr>
          </xdr:nvSpPr>
          <xdr:spPr>
            <a:xfrm>
              <a:off x="21354416" y="1465157"/>
              <a:ext cx="7524537" cy="981498"/>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666750</xdr:colOff>
      <xdr:row>2</xdr:row>
      <xdr:rowOff>371475</xdr:rowOff>
    </xdr:from>
    <xdr:to>
      <xdr:col>17</xdr:col>
      <xdr:colOff>1009650</xdr:colOff>
      <xdr:row>4</xdr:row>
      <xdr:rowOff>123825</xdr:rowOff>
    </xdr:to>
    <mc:AlternateContent xmlns:mc="http://schemas.openxmlformats.org/markup-compatibility/2006" xmlns:sle15="http://schemas.microsoft.com/office/drawing/2012/slicer">
      <mc:Choice Requires="sle15">
        <xdr:graphicFrame macro="">
          <xdr:nvGraphicFramePr>
            <xdr:cNvPr id="4" name="What is the regulatory regime for Casinos (land-based) in the country?">
              <a:extLst>
                <a:ext uri="{FF2B5EF4-FFF2-40B4-BE49-F238E27FC236}">
                  <a16:creationId xmlns:a16="http://schemas.microsoft.com/office/drawing/2014/main" id="{61AF40FB-9DC9-835A-A846-1146998744A6}"/>
                </a:ext>
                <a:ext uri="{147F2762-F138-4A5C-976F-8EAC2B608ADB}">
                  <a16:predDERef xmlns:a16="http://schemas.microsoft.com/office/drawing/2014/main" pred="{0C52E68A-3B85-1CDE-48A7-71C3B3D519E8}"/>
                </a:ext>
              </a:extLst>
            </xdr:cNvPr>
            <xdr:cNvGraphicFramePr/>
          </xdr:nvGraphicFramePr>
          <xdr:xfrm>
            <a:off x="0" y="0"/>
            <a:ext cx="0" cy="0"/>
          </xdr:xfrm>
          <a:graphic>
            <a:graphicData uri="http://schemas.microsoft.com/office/drawing/2010/slicer">
              <sle:slicer xmlns:sle="http://schemas.microsoft.com/office/drawing/2010/slicer" name="What is the regulatory regime for Casinos (land-based) in the country?"/>
            </a:graphicData>
          </a:graphic>
        </xdr:graphicFrame>
      </mc:Choice>
      <mc:Fallback xmlns="">
        <xdr:sp macro="" textlink="">
          <xdr:nvSpPr>
            <xdr:cNvPr id="0" name=""/>
            <xdr:cNvSpPr>
              <a:spLocks noTextEdit="1"/>
            </xdr:cNvSpPr>
          </xdr:nvSpPr>
          <xdr:spPr>
            <a:xfrm>
              <a:off x="21359072" y="2549949"/>
              <a:ext cx="6735868" cy="126005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670349</xdr:colOff>
      <xdr:row>4</xdr:row>
      <xdr:rowOff>282786</xdr:rowOff>
    </xdr:from>
    <xdr:to>
      <xdr:col>17</xdr:col>
      <xdr:colOff>1047750</xdr:colOff>
      <xdr:row>6</xdr:row>
      <xdr:rowOff>132927</xdr:rowOff>
    </xdr:to>
    <mc:AlternateContent xmlns:mc="http://schemas.openxmlformats.org/markup-compatibility/2006" xmlns:sle15="http://schemas.microsoft.com/office/drawing/2012/slicer">
      <mc:Choice Requires="sle15">
        <xdr:graphicFrame macro="">
          <xdr:nvGraphicFramePr>
            <xdr:cNvPr id="5" name="What is the regulatory regime for Sports betting/other betting (land-based) in the country?">
              <a:extLst>
                <a:ext uri="{FF2B5EF4-FFF2-40B4-BE49-F238E27FC236}">
                  <a16:creationId xmlns:a16="http://schemas.microsoft.com/office/drawing/2014/main" id="{97D711CE-A8ED-EC8D-3913-E10AC61ADA4E}"/>
                </a:ext>
              </a:extLst>
            </xdr:cNvPr>
            <xdr:cNvGraphicFramePr/>
          </xdr:nvGraphicFramePr>
          <xdr:xfrm>
            <a:off x="0" y="0"/>
            <a:ext cx="0" cy="0"/>
          </xdr:xfrm>
          <a:graphic>
            <a:graphicData uri="http://schemas.microsoft.com/office/drawing/2010/slicer">
              <sle:slicer xmlns:sle="http://schemas.microsoft.com/office/drawing/2010/slicer" name="What is the regulatory regime for Sports betting/other betting (land-based) in the country?"/>
            </a:graphicData>
          </a:graphic>
        </xdr:graphicFrame>
      </mc:Choice>
      <mc:Fallback xmlns="">
        <xdr:sp macro="" textlink="">
          <xdr:nvSpPr>
            <xdr:cNvPr id="0" name=""/>
            <xdr:cNvSpPr>
              <a:spLocks noTextEdit="1"/>
            </xdr:cNvSpPr>
          </xdr:nvSpPr>
          <xdr:spPr>
            <a:xfrm>
              <a:off x="21356956" y="3906096"/>
              <a:ext cx="6727401" cy="99102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665481</xdr:colOff>
      <xdr:row>6</xdr:row>
      <xdr:rowOff>245322</xdr:rowOff>
    </xdr:from>
    <xdr:to>
      <xdr:col>17</xdr:col>
      <xdr:colOff>1056428</xdr:colOff>
      <xdr:row>9</xdr:row>
      <xdr:rowOff>116417</xdr:rowOff>
    </xdr:to>
    <mc:AlternateContent xmlns:mc="http://schemas.openxmlformats.org/markup-compatibility/2006" xmlns:sle15="http://schemas.microsoft.com/office/drawing/2012/slicer">
      <mc:Choice Requires="sle15">
        <xdr:graphicFrame macro="">
          <xdr:nvGraphicFramePr>
            <xdr:cNvPr id="6" name="What is the regulatory regime for Horse/other animal racing (land-based) in the country?">
              <a:extLst>
                <a:ext uri="{FF2B5EF4-FFF2-40B4-BE49-F238E27FC236}">
                  <a16:creationId xmlns:a16="http://schemas.microsoft.com/office/drawing/2014/main" id="{117CAA61-8332-FE6A-ED8B-CD1BAF8DB7CF}"/>
                </a:ext>
              </a:extLst>
            </xdr:cNvPr>
            <xdr:cNvGraphicFramePr/>
          </xdr:nvGraphicFramePr>
          <xdr:xfrm>
            <a:off x="0" y="0"/>
            <a:ext cx="0" cy="0"/>
          </xdr:xfrm>
          <a:graphic>
            <a:graphicData uri="http://schemas.microsoft.com/office/drawing/2010/slicer">
              <sle:slicer xmlns:sle="http://schemas.microsoft.com/office/drawing/2010/slicer" name="What is the regulatory regime for Horse/other animal racing (land-based) in the country?"/>
            </a:graphicData>
          </a:graphic>
        </xdr:graphicFrame>
      </mc:Choice>
      <mc:Fallback xmlns="">
        <xdr:sp macro="" textlink="">
          <xdr:nvSpPr>
            <xdr:cNvPr id="0" name=""/>
            <xdr:cNvSpPr>
              <a:spLocks noTextEdit="1"/>
            </xdr:cNvSpPr>
          </xdr:nvSpPr>
          <xdr:spPr>
            <a:xfrm>
              <a:off x="21359708" y="5009515"/>
              <a:ext cx="6735232" cy="127698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668867</xdr:colOff>
      <xdr:row>9</xdr:row>
      <xdr:rowOff>250615</xdr:rowOff>
    </xdr:from>
    <xdr:to>
      <xdr:col>17</xdr:col>
      <xdr:colOff>1068916</xdr:colOff>
      <xdr:row>11</xdr:row>
      <xdr:rowOff>105835</xdr:rowOff>
    </xdr:to>
    <mc:AlternateContent xmlns:mc="http://schemas.openxmlformats.org/markup-compatibility/2006" xmlns:sle15="http://schemas.microsoft.com/office/drawing/2012/slicer">
      <mc:Choice Requires="sle15">
        <xdr:graphicFrame macro="">
          <xdr:nvGraphicFramePr>
            <xdr:cNvPr id="7" name="What is the regulatory regime for Electronic Gambling Machines (land-based) in the country?">
              <a:extLst>
                <a:ext uri="{FF2B5EF4-FFF2-40B4-BE49-F238E27FC236}">
                  <a16:creationId xmlns:a16="http://schemas.microsoft.com/office/drawing/2014/main" id="{0977E988-AC82-2EC8-747D-3137008D76ED}"/>
                </a:ext>
              </a:extLst>
            </xdr:cNvPr>
            <xdr:cNvGraphicFramePr/>
          </xdr:nvGraphicFramePr>
          <xdr:xfrm>
            <a:off x="0" y="0"/>
            <a:ext cx="0" cy="0"/>
          </xdr:xfrm>
          <a:graphic>
            <a:graphicData uri="http://schemas.microsoft.com/office/drawing/2010/slicer">
              <sle:slicer xmlns:sle="http://schemas.microsoft.com/office/drawing/2010/slicer" name="What is the regulatory regime for Electronic Gambling Machines (land-based) in the country?"/>
            </a:graphicData>
          </a:graphic>
        </xdr:graphicFrame>
      </mc:Choice>
      <mc:Fallback xmlns="">
        <xdr:sp macro="" textlink="">
          <xdr:nvSpPr>
            <xdr:cNvPr id="0" name=""/>
            <xdr:cNvSpPr>
              <a:spLocks noTextEdit="1"/>
            </xdr:cNvSpPr>
          </xdr:nvSpPr>
          <xdr:spPr>
            <a:xfrm>
              <a:off x="21355474" y="6416888"/>
              <a:ext cx="6753859" cy="10001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667597</xdr:colOff>
      <xdr:row>11</xdr:row>
      <xdr:rowOff>190712</xdr:rowOff>
    </xdr:from>
    <xdr:to>
      <xdr:col>17</xdr:col>
      <xdr:colOff>1083310</xdr:colOff>
      <xdr:row>13</xdr:row>
      <xdr:rowOff>52917</xdr:rowOff>
    </xdr:to>
    <mc:AlternateContent xmlns:mc="http://schemas.openxmlformats.org/markup-compatibility/2006" xmlns:sle15="http://schemas.microsoft.com/office/drawing/2012/slicer">
      <mc:Choice Requires="sle15">
        <xdr:graphicFrame macro="">
          <xdr:nvGraphicFramePr>
            <xdr:cNvPr id="8" name="What is the regulatory regime for Bingo (land-based) in the country?">
              <a:extLst>
                <a:ext uri="{FF2B5EF4-FFF2-40B4-BE49-F238E27FC236}">
                  <a16:creationId xmlns:a16="http://schemas.microsoft.com/office/drawing/2014/main" id="{034912C1-2478-9705-C6A6-98F1BFF4289B}"/>
                </a:ext>
              </a:extLst>
            </xdr:cNvPr>
            <xdr:cNvGraphicFramePr/>
          </xdr:nvGraphicFramePr>
          <xdr:xfrm>
            <a:off x="0" y="0"/>
            <a:ext cx="0" cy="0"/>
          </xdr:xfrm>
          <a:graphic>
            <a:graphicData uri="http://schemas.microsoft.com/office/drawing/2010/slicer">
              <sle:slicer xmlns:sle="http://schemas.microsoft.com/office/drawing/2010/slicer" name="What is the regulatory regime for Bingo (land-based) in the country?"/>
            </a:graphicData>
          </a:graphic>
        </xdr:graphicFrame>
      </mc:Choice>
      <mc:Fallback xmlns="">
        <xdr:sp macro="" textlink="">
          <xdr:nvSpPr>
            <xdr:cNvPr id="0" name=""/>
            <xdr:cNvSpPr>
              <a:spLocks noTextEdit="1"/>
            </xdr:cNvSpPr>
          </xdr:nvSpPr>
          <xdr:spPr>
            <a:xfrm>
              <a:off x="21354204" y="7503795"/>
              <a:ext cx="6773333" cy="100901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650875</xdr:colOff>
      <xdr:row>13</xdr:row>
      <xdr:rowOff>190289</xdr:rowOff>
    </xdr:from>
    <xdr:to>
      <xdr:col>17</xdr:col>
      <xdr:colOff>1086273</xdr:colOff>
      <xdr:row>15</xdr:row>
      <xdr:rowOff>296334</xdr:rowOff>
    </xdr:to>
    <mc:AlternateContent xmlns:mc="http://schemas.openxmlformats.org/markup-compatibility/2006" xmlns:sle15="http://schemas.microsoft.com/office/drawing/2012/slicer">
      <mc:Choice Requires="sle15">
        <xdr:graphicFrame macro="">
          <xdr:nvGraphicFramePr>
            <xdr:cNvPr id="9" name="What is the regulatory regime for Casino games (online, including poker) in the country?">
              <a:extLst>
                <a:ext uri="{FF2B5EF4-FFF2-40B4-BE49-F238E27FC236}">
                  <a16:creationId xmlns:a16="http://schemas.microsoft.com/office/drawing/2014/main" id="{5D6CE984-AE77-74B5-360D-14F29BF236F6}"/>
                </a:ext>
              </a:extLst>
            </xdr:cNvPr>
            <xdr:cNvGraphicFramePr/>
          </xdr:nvGraphicFramePr>
          <xdr:xfrm>
            <a:off x="0" y="0"/>
            <a:ext cx="0" cy="0"/>
          </xdr:xfrm>
          <a:graphic>
            <a:graphicData uri="http://schemas.microsoft.com/office/drawing/2010/slicer">
              <sle:slicer xmlns:sle="http://schemas.microsoft.com/office/drawing/2010/slicer" name="What is the regulatory regime for Casino games (online, including poker) in the country?"/>
            </a:graphicData>
          </a:graphic>
        </xdr:graphicFrame>
      </mc:Choice>
      <mc:Fallback xmlns="">
        <xdr:sp macro="" textlink="">
          <xdr:nvSpPr>
            <xdr:cNvPr id="0" name=""/>
            <xdr:cNvSpPr>
              <a:spLocks noTextEdit="1"/>
            </xdr:cNvSpPr>
          </xdr:nvSpPr>
          <xdr:spPr>
            <a:xfrm>
              <a:off x="21341292" y="8646372"/>
              <a:ext cx="6781588" cy="12471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659342</xdr:colOff>
      <xdr:row>15</xdr:row>
      <xdr:rowOff>398992</xdr:rowOff>
    </xdr:from>
    <xdr:to>
      <xdr:col>17</xdr:col>
      <xdr:colOff>1086273</xdr:colOff>
      <xdr:row>17</xdr:row>
      <xdr:rowOff>539750</xdr:rowOff>
    </xdr:to>
    <mc:AlternateContent xmlns:mc="http://schemas.openxmlformats.org/markup-compatibility/2006" xmlns:sle15="http://schemas.microsoft.com/office/drawing/2012/slicer">
      <mc:Choice Requires="sle15">
        <xdr:graphicFrame macro="">
          <xdr:nvGraphicFramePr>
            <xdr:cNvPr id="10" name="What is the regulatory regime for Sports betting/other betting (online) in the country?">
              <a:extLst>
                <a:ext uri="{FF2B5EF4-FFF2-40B4-BE49-F238E27FC236}">
                  <a16:creationId xmlns:a16="http://schemas.microsoft.com/office/drawing/2014/main" id="{7167DA71-BA4D-5729-5E53-268489D60CA6}"/>
                </a:ext>
              </a:extLst>
            </xdr:cNvPr>
            <xdr:cNvGraphicFramePr/>
          </xdr:nvGraphicFramePr>
          <xdr:xfrm>
            <a:off x="0" y="0"/>
            <a:ext cx="0" cy="0"/>
          </xdr:xfrm>
          <a:graphic>
            <a:graphicData uri="http://schemas.microsoft.com/office/drawing/2010/slicer">
              <sle:slicer xmlns:sle="http://schemas.microsoft.com/office/drawing/2010/slicer" name="What is the regulatory regime for Sports betting/other betting (online) in the country?"/>
            </a:graphicData>
          </a:graphic>
        </xdr:graphicFrame>
      </mc:Choice>
      <mc:Fallback xmlns="">
        <xdr:sp macro="" textlink="">
          <xdr:nvSpPr>
            <xdr:cNvPr id="0" name=""/>
            <xdr:cNvSpPr>
              <a:spLocks noTextEdit="1"/>
            </xdr:cNvSpPr>
          </xdr:nvSpPr>
          <xdr:spPr>
            <a:xfrm>
              <a:off x="21353569" y="10001885"/>
              <a:ext cx="6769311" cy="128185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667597</xdr:colOff>
      <xdr:row>18</xdr:row>
      <xdr:rowOff>122556</xdr:rowOff>
    </xdr:from>
    <xdr:to>
      <xdr:col>17</xdr:col>
      <xdr:colOff>1098761</xdr:colOff>
      <xdr:row>20</xdr:row>
      <xdr:rowOff>232834</xdr:rowOff>
    </xdr:to>
    <mc:AlternateContent xmlns:mc="http://schemas.openxmlformats.org/markup-compatibility/2006" xmlns:sle15="http://schemas.microsoft.com/office/drawing/2012/slicer">
      <mc:Choice Requires="sle15">
        <xdr:graphicFrame macro="">
          <xdr:nvGraphicFramePr>
            <xdr:cNvPr id="11" name="What is the regulatory regime for Horse/other animal racing (online) in the country?">
              <a:extLst>
                <a:ext uri="{FF2B5EF4-FFF2-40B4-BE49-F238E27FC236}">
                  <a16:creationId xmlns:a16="http://schemas.microsoft.com/office/drawing/2014/main" id="{C68A4DD9-30C6-307D-E189-BB7E9ECE4B0F}"/>
                </a:ext>
              </a:extLst>
            </xdr:cNvPr>
            <xdr:cNvGraphicFramePr/>
          </xdr:nvGraphicFramePr>
          <xdr:xfrm>
            <a:off x="0" y="0"/>
            <a:ext cx="0" cy="0"/>
          </xdr:xfrm>
          <a:graphic>
            <a:graphicData uri="http://schemas.microsoft.com/office/drawing/2010/slicer">
              <sle:slicer xmlns:sle="http://schemas.microsoft.com/office/drawing/2010/slicer" name="What is the regulatory regime for Horse/other animal racing (online) in the country?"/>
            </a:graphicData>
          </a:graphic>
        </xdr:graphicFrame>
      </mc:Choice>
      <mc:Fallback xmlns="">
        <xdr:sp macro="" textlink="">
          <xdr:nvSpPr>
            <xdr:cNvPr id="0" name=""/>
            <xdr:cNvSpPr>
              <a:spLocks noTextEdit="1"/>
            </xdr:cNvSpPr>
          </xdr:nvSpPr>
          <xdr:spPr>
            <a:xfrm>
              <a:off x="21354204" y="11438044"/>
              <a:ext cx="6783069" cy="1253278"/>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670137</xdr:colOff>
      <xdr:row>20</xdr:row>
      <xdr:rowOff>363645</xdr:rowOff>
    </xdr:from>
    <xdr:to>
      <xdr:col>17</xdr:col>
      <xdr:colOff>1083310</xdr:colOff>
      <xdr:row>22</xdr:row>
      <xdr:rowOff>539751</xdr:rowOff>
    </xdr:to>
    <mc:AlternateContent xmlns:mc="http://schemas.openxmlformats.org/markup-compatibility/2006" xmlns:sle15="http://schemas.microsoft.com/office/drawing/2012/slicer">
      <mc:Choice Requires="sle15">
        <xdr:graphicFrame macro="">
          <xdr:nvGraphicFramePr>
            <xdr:cNvPr id="12" name="What is the regulatory regime for Bingo (online) in the country?">
              <a:extLst>
                <a:ext uri="{FF2B5EF4-FFF2-40B4-BE49-F238E27FC236}">
                  <a16:creationId xmlns:a16="http://schemas.microsoft.com/office/drawing/2014/main" id="{9A31840A-01EA-242D-59D6-0BC0B20EE2DB}"/>
                </a:ext>
              </a:extLst>
            </xdr:cNvPr>
            <xdr:cNvGraphicFramePr/>
          </xdr:nvGraphicFramePr>
          <xdr:xfrm>
            <a:off x="0" y="0"/>
            <a:ext cx="0" cy="0"/>
          </xdr:xfrm>
          <a:graphic>
            <a:graphicData uri="http://schemas.microsoft.com/office/drawing/2010/slicer">
              <sle:slicer xmlns:sle="http://schemas.microsoft.com/office/drawing/2010/slicer" name="What is the regulatory regime for Bingo (online) in the country?"/>
            </a:graphicData>
          </a:graphic>
        </xdr:graphicFrame>
      </mc:Choice>
      <mc:Fallback xmlns="">
        <xdr:sp macro="" textlink="">
          <xdr:nvSpPr>
            <xdr:cNvPr id="0" name=""/>
            <xdr:cNvSpPr>
              <a:spLocks noTextEdit="1"/>
            </xdr:cNvSpPr>
          </xdr:nvSpPr>
          <xdr:spPr>
            <a:xfrm>
              <a:off x="21356744" y="12816418"/>
              <a:ext cx="6770793" cy="132482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524721</xdr:colOff>
      <xdr:row>1</xdr:row>
      <xdr:rowOff>150071</xdr:rowOff>
    </xdr:from>
    <xdr:to>
      <xdr:col>8</xdr:col>
      <xdr:colOff>145203</xdr:colOff>
      <xdr:row>16</xdr:row>
      <xdr:rowOff>259714</xdr:rowOff>
    </xdr:to>
    <mc:AlternateContent xmlns:mc="http://schemas.openxmlformats.org/markup-compatibility/2006" xmlns:sle15="http://schemas.microsoft.com/office/drawing/2012/slicer">
      <mc:Choice Requires="sle15">
        <xdr:graphicFrame macro="">
          <xdr:nvGraphicFramePr>
            <xdr:cNvPr id="2" name="Country 4">
              <a:extLst>
                <a:ext uri="{FF2B5EF4-FFF2-40B4-BE49-F238E27FC236}">
                  <a16:creationId xmlns:a16="http://schemas.microsoft.com/office/drawing/2014/main" id="{5BBA0D2B-2196-BD96-B7B2-61D414D604CA}"/>
                </a:ext>
              </a:extLst>
            </xdr:cNvPr>
            <xdr:cNvGraphicFramePr/>
          </xdr:nvGraphicFramePr>
          <xdr:xfrm>
            <a:off x="0" y="0"/>
            <a:ext cx="0" cy="0"/>
          </xdr:xfrm>
          <a:graphic>
            <a:graphicData uri="http://schemas.microsoft.com/office/drawing/2010/slicer">
              <sle:slicer xmlns:sle="http://schemas.microsoft.com/office/drawing/2010/slicer" name="Country 4"/>
            </a:graphicData>
          </a:graphic>
        </xdr:graphicFrame>
      </mc:Choice>
      <mc:Fallback xmlns="">
        <xdr:sp macro="" textlink="">
          <xdr:nvSpPr>
            <xdr:cNvPr id="0" name=""/>
            <xdr:cNvSpPr>
              <a:spLocks noTextEdit="1"/>
            </xdr:cNvSpPr>
          </xdr:nvSpPr>
          <xdr:spPr>
            <a:xfrm>
              <a:off x="9867899" y="2055071"/>
              <a:ext cx="5970482" cy="4076488"/>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521547</xdr:colOff>
      <xdr:row>1</xdr:row>
      <xdr:rowOff>211667</xdr:rowOff>
    </xdr:from>
    <xdr:to>
      <xdr:col>5</xdr:col>
      <xdr:colOff>363644</xdr:colOff>
      <xdr:row>16</xdr:row>
      <xdr:rowOff>158750</xdr:rowOff>
    </xdr:to>
    <mc:AlternateContent xmlns:mc="http://schemas.openxmlformats.org/markup-compatibility/2006" xmlns:sle15="http://schemas.microsoft.com/office/drawing/2012/slicer">
      <mc:Choice Requires="sle15">
        <xdr:graphicFrame macro="">
          <xdr:nvGraphicFramePr>
            <xdr:cNvPr id="2" name="Question">
              <a:extLst>
                <a:ext uri="{FF2B5EF4-FFF2-40B4-BE49-F238E27FC236}">
                  <a16:creationId xmlns:a16="http://schemas.microsoft.com/office/drawing/2014/main" id="{EB0B9D88-CD4B-7657-5316-1154CD629A16}"/>
                </a:ext>
              </a:extLst>
            </xdr:cNvPr>
            <xdr:cNvGraphicFramePr/>
          </xdr:nvGraphicFramePr>
          <xdr:xfrm>
            <a:off x="0" y="0"/>
            <a:ext cx="0" cy="0"/>
          </xdr:xfrm>
          <a:graphic>
            <a:graphicData uri="http://schemas.microsoft.com/office/drawing/2010/slicer">
              <sle:slicer xmlns:sle="http://schemas.microsoft.com/office/drawing/2010/slicer" name="Question"/>
            </a:graphicData>
          </a:graphic>
        </xdr:graphicFrame>
      </mc:Choice>
      <mc:Fallback xmlns="">
        <xdr:sp macro="" textlink="">
          <xdr:nvSpPr>
            <xdr:cNvPr id="0" name=""/>
            <xdr:cNvSpPr>
              <a:spLocks noTextEdit="1"/>
            </xdr:cNvSpPr>
          </xdr:nvSpPr>
          <xdr:spPr>
            <a:xfrm>
              <a:off x="9386570" y="980440"/>
              <a:ext cx="4604597" cy="403796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4</xdr:col>
      <xdr:colOff>586740</xdr:colOff>
      <xdr:row>1</xdr:row>
      <xdr:rowOff>190499</xdr:rowOff>
    </xdr:from>
    <xdr:to>
      <xdr:col>7</xdr:col>
      <xdr:colOff>878416</xdr:colOff>
      <xdr:row>16</xdr:row>
      <xdr:rowOff>222250</xdr:rowOff>
    </xdr:to>
    <mc:AlternateContent xmlns:mc="http://schemas.openxmlformats.org/markup-compatibility/2006" xmlns:sle15="http://schemas.microsoft.com/office/drawing/2012/slicer">
      <mc:Choice Requires="sle15">
        <xdr:graphicFrame macro="">
          <xdr:nvGraphicFramePr>
            <xdr:cNvPr id="2" name="Country 5">
              <a:extLst>
                <a:ext uri="{FF2B5EF4-FFF2-40B4-BE49-F238E27FC236}">
                  <a16:creationId xmlns:a16="http://schemas.microsoft.com/office/drawing/2014/main" id="{50C4BCD0-1668-9462-3487-3B2B97467E42}"/>
                </a:ext>
              </a:extLst>
            </xdr:cNvPr>
            <xdr:cNvGraphicFramePr/>
          </xdr:nvGraphicFramePr>
          <xdr:xfrm>
            <a:off x="0" y="0"/>
            <a:ext cx="0" cy="0"/>
          </xdr:xfrm>
          <a:graphic>
            <a:graphicData uri="http://schemas.microsoft.com/office/drawing/2010/slicer">
              <sle:slicer xmlns:sle="http://schemas.microsoft.com/office/drawing/2010/slicer" name="Country 5"/>
            </a:graphicData>
          </a:graphic>
        </xdr:graphicFrame>
      </mc:Choice>
      <mc:Fallback xmlns="">
        <xdr:sp macro="" textlink="">
          <xdr:nvSpPr>
            <xdr:cNvPr id="0" name=""/>
            <xdr:cNvSpPr>
              <a:spLocks noTextEdit="1"/>
            </xdr:cNvSpPr>
          </xdr:nvSpPr>
          <xdr:spPr>
            <a:xfrm>
              <a:off x="11438467" y="1682749"/>
              <a:ext cx="5050366" cy="399859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Daria Ukhova" id="{82A902E7-5177-C849-B811-C66929681F43}" userId="S::Daria.Ukhova@glasgow.ac.uk::e355c364-a6e1-4c06-adf7-3d569cd88912" providerId="AD"/>
  <person displayName="Daria Ukhova" id="{15A6B4FD-6363-624A-9789-1A4E14EF8146}" userId="S::daria.ukhova@glasgow.ac.uk::e355c364-a6e1-4c06-adf7-3d569cd88912" providerId="AD"/>
  <person displayName="Mayukh Devadas" id="{E13EEE06-9846-A84D-86DC-9B158EED6F9A}" userId="S::Mayukh.Devadas@glasgow.ac.uk::bdf2d48c-1c62-4180-8325-19fc7a5061d9"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B6101FA4-53A3-4F5E-BC41-EFA9E09C241F}" sourceName="Country">
  <extLst>
    <x:ext xmlns:x15="http://schemas.microsoft.com/office/spreadsheetml/2010/11/main" uri="{2F2917AC-EB37-4324-AD4E-5DD8C200BD13}">
      <x15:tableSlicerCache tableId="1"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Electronic_Gambling_Machines__land_based__in_the_country?" xr10:uid="{41A9D95E-0935-4EF9-BD3A-9B1C8B66FAE7}" sourceName="What is the legal status of Electronic Gambling Machines (land-based) in the country?">
  <extLst>
    <x:ext xmlns:x15="http://schemas.microsoft.com/office/spreadsheetml/2010/11/main" uri="{2F2917AC-EB37-4324-AD4E-5DD8C200BD13}">
      <x15:tableSlicerCache tableId="3"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Bingo__land_based__in_the_country?" xr10:uid="{0E98485B-21F7-4B6B-B352-2889E8E220E7}" sourceName="What is the legal status of Bingo (land-based) in the country?">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Casino_games__online__including_poker__in_the_country?" xr10:uid="{8FA756B9-6CD2-4896-9EB0-89CAE1010302}" sourceName="What is the legal status of Casino games (online, including poker) in the country?">
  <extLst>
    <x:ext xmlns:x15="http://schemas.microsoft.com/office/spreadsheetml/2010/11/main" uri="{2F2917AC-EB37-4324-AD4E-5DD8C200BD13}">
      <x15:tableSlicerCache tableId="3" column="8"/>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Sports_betting_other_betting__online__in_the_country?" xr10:uid="{2537D117-EBE4-479F-B3FB-75740DC8A40B}" sourceName="What is the legal status of Sports betting/other betting (online) in the country?">
  <extLst>
    <x:ext xmlns:x15="http://schemas.microsoft.com/office/spreadsheetml/2010/11/main" uri="{2F2917AC-EB37-4324-AD4E-5DD8C200BD13}">
      <x15:tableSlicerCache tableId="3" column="9"/>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Horse_other_animal_racing__online__in_the_country?" xr10:uid="{0D584E81-002C-415E-8092-D9730A4F0202}" sourceName="What is the legal status of Horse/other animal racing (online) in the country?">
  <extLst>
    <x:ext xmlns:x15="http://schemas.microsoft.com/office/spreadsheetml/2010/11/main" uri="{2F2917AC-EB37-4324-AD4E-5DD8C200BD13}">
      <x15:tableSlicerCache tableId="3" column="10"/>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Bingo__online__in_the_country?" xr10:uid="{96ACFAD5-5B21-4918-9AFB-DBCD4284851C}" sourceName="What is the legal status of Bingo (online) in the country?">
  <extLst>
    <x:ext xmlns:x15="http://schemas.microsoft.com/office/spreadsheetml/2010/11/main" uri="{2F2917AC-EB37-4324-AD4E-5DD8C200BD13}">
      <x15:tableSlicerCache tableId="3" column="11"/>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3" xr10:uid="{D2508D86-0D39-46D0-A022-896762FAC46B}" sourceName="Country">
  <extLst>
    <x:ext xmlns:x15="http://schemas.microsoft.com/office/spreadsheetml/2010/11/main" uri="{2F2917AC-EB37-4324-AD4E-5DD8C200BD13}">
      <x15:tableSlicerCache tableId="4" column="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Lottery__including_scratch_cards__online_and_land_based__in_the_country?" xr10:uid="{6DF5C105-05A6-4583-A0CC-F662AD078E5F}" sourceName="What is the regulatory regime for lotteries, including scratch cards (online and land-based) in the country?">
  <extLst>
    <x:ext xmlns:x15="http://schemas.microsoft.com/office/spreadsheetml/2010/11/main" uri="{2F2917AC-EB37-4324-AD4E-5DD8C200BD13}">
      <x15:tableSlicerCache tableId="4" column="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Casinos__land_based__in_the_country?" xr10:uid="{C4BB0477-DB7A-4185-AD5E-ACAFAB54BFF9}" sourceName="What is the regulatory regime for casinos (land-based) in the country?">
  <extLst>
    <x:ext xmlns:x15="http://schemas.microsoft.com/office/spreadsheetml/2010/11/main" uri="{2F2917AC-EB37-4324-AD4E-5DD8C200BD13}">
      <x15:tableSlicerCache tableId="4" column="3"/>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Sports_betting_other_betting__land_based__in_the_country?" xr10:uid="{42069771-DCAB-4D61-BFE1-4E4FA2F320DD}" sourceName="What is the regulatory regime for sports betting/other betting (land-based) in the country?">
  <extLst>
    <x:ext xmlns:x15="http://schemas.microsoft.com/office/spreadsheetml/2010/11/main" uri="{2F2917AC-EB37-4324-AD4E-5DD8C200BD13}">
      <x15:tableSlicerCache tableId="4"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1._Is_legislation_policy_for_gambling_primarily_at_national_federal_level?" xr10:uid="{DE73FCC0-AF18-4E4A-BC04-C09E147CEE1A}" sourceName="1.1. Is legislation/policy for gambling primarily at national/federal level?">
  <extLst>
    <x:ext xmlns:x15="http://schemas.microsoft.com/office/spreadsheetml/2010/11/main" uri="{2F2917AC-EB37-4324-AD4E-5DD8C200BD13}">
      <x15:tableSlicerCache tableId="1" column="2"/>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Horse_other_animal_racing__land_based__in_the_country?" xr10:uid="{86283FFE-CE14-4B00-BDCE-8CE3E3724D0A}" sourceName="What is the regulatory regime for horse/other animal racing (land-based) in the country?">
  <extLst>
    <x:ext xmlns:x15="http://schemas.microsoft.com/office/spreadsheetml/2010/11/main" uri="{2F2917AC-EB37-4324-AD4E-5DD8C200BD13}">
      <x15:tableSlicerCache tableId="4" column="5"/>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Electronic_Gambling_Machines__land_based__in_the_country?" xr10:uid="{18A9622A-145B-4676-873F-7E3056ECB07F}" sourceName="What is the regulatory regime for Electronic Gambling Machines (land-based) in the country?">
  <extLst>
    <x:ext xmlns:x15="http://schemas.microsoft.com/office/spreadsheetml/2010/11/main" uri="{2F2917AC-EB37-4324-AD4E-5DD8C200BD13}">
      <x15:tableSlicerCache tableId="4" column="6"/>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Bingo__land_based__in_the_country?" xr10:uid="{67DB4985-B3AB-462C-A983-DC4716105263}" sourceName="What is the regulatory regime for bingo (land-based) in the country?">
  <extLst>
    <x:ext xmlns:x15="http://schemas.microsoft.com/office/spreadsheetml/2010/11/main" uri="{2F2917AC-EB37-4324-AD4E-5DD8C200BD13}">
      <x15:tableSlicerCache tableId="4" column="7"/>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Casino_games__online__including_poker__in_the_country?" xr10:uid="{B532209A-F885-47BF-B4EC-74C6DA2ADA89}" sourceName="What is the regulatory regime for casino games (online, including poker) in the country?">
  <extLst>
    <x:ext xmlns:x15="http://schemas.microsoft.com/office/spreadsheetml/2010/11/main" uri="{2F2917AC-EB37-4324-AD4E-5DD8C200BD13}">
      <x15:tableSlicerCache tableId="4"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Sports_betting_other_betting__online__in_the_country?" xr10:uid="{F01C0FE4-B565-43FE-B1BF-DB5D93900F05}" sourceName="What is the regulatory regime for sports betting/other betting (online) in the country?">
  <extLst>
    <x:ext xmlns:x15="http://schemas.microsoft.com/office/spreadsheetml/2010/11/main" uri="{2F2917AC-EB37-4324-AD4E-5DD8C200BD13}">
      <x15:tableSlicerCache tableId="4"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Horse_other_animal_racing__online__in_the_country?" xr10:uid="{09FC18D1-ED67-4FF1-9748-381ADE16E660}" sourceName="What is the regulatory regime for horse/other animal racing (online) in the country?">
  <extLst>
    <x:ext xmlns:x15="http://schemas.microsoft.com/office/spreadsheetml/2010/11/main" uri="{2F2917AC-EB37-4324-AD4E-5DD8C200BD13}">
      <x15:tableSlicerCache tableId="4" column="10"/>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regulatory_regime_for_Bingo__online__in_the_country?" xr10:uid="{488B949C-46A7-4166-8E6A-13F2BF4D179E}" sourceName="What is the regulatory regime for bingo (online) in the country?">
  <extLst>
    <x:ext xmlns:x15="http://schemas.microsoft.com/office/spreadsheetml/2010/11/main" uri="{2F2917AC-EB37-4324-AD4E-5DD8C200BD13}">
      <x15:tableSlicerCache tableId="4" column="11"/>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4" xr10:uid="{BA2C7313-9BF4-4943-8F34-CC31C964ECC7}" sourceName="Country">
  <extLst>
    <x:ext xmlns:x15="http://schemas.microsoft.com/office/spreadsheetml/2010/11/main" uri="{2F2917AC-EB37-4324-AD4E-5DD8C200BD13}">
      <x15:tableSlicerCache tableId="5" column="1"/>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estion" xr10:uid="{13A925D8-B27E-4EDC-B2AC-647E48EF200F}" sourceName="Country">
  <extLst>
    <x:ext xmlns:x15="http://schemas.microsoft.com/office/spreadsheetml/2010/11/main" uri="{2F2917AC-EB37-4324-AD4E-5DD8C200BD13}">
      <x15:tableSlicerCache tableId="6" column="1"/>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5" xr10:uid="{4BB5138D-A9F1-4C2C-B8E4-0EFF8B716B6C}" sourceName="Country">
  <extLst>
    <x:ext xmlns:x15="http://schemas.microsoft.com/office/spreadsheetml/2010/11/main" uri="{2F2917AC-EB37-4324-AD4E-5DD8C200BD13}">
      <x15:tableSlicerCache tableId="7"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56E10D7F-6B5B-478C-9F89-DDB64F78FF13}" sourceName="Country">
  <extLst>
    <x:ext xmlns:x15="http://schemas.microsoft.com/office/spreadsheetml/2010/11/main" uri="{2F2917AC-EB37-4324-AD4E-5DD8C200BD13}">
      <x15:tableSlicerCache tableId="2"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2_Any_legal_gambling_at_all?" xr10:uid="{41593843-BD21-4B6D-8B69-FE4785914781}" sourceName="1.2 Any legal gambling at all?">
  <extLst>
    <x:ext xmlns:x15="http://schemas.microsoft.com/office/spreadsheetml/2010/11/main" uri="{2F2917AC-EB37-4324-AD4E-5DD8C200BD13}">
      <x15:tableSlicerCache tableId="2"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2" xr10:uid="{1DE0E4A5-E97D-4E39-ABE7-9A55B32AC9DF}" sourceName="Country">
  <extLst>
    <x:ext xmlns:x15="http://schemas.microsoft.com/office/spreadsheetml/2010/11/main" uri="{2F2917AC-EB37-4324-AD4E-5DD8C200BD13}">
      <x15:tableSlicerCache tableId="3"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Lottery__including_scratch_cards_in_the_country?" xr10:uid="{80DB002F-2AA3-4A2F-BFF1-4C591F43A7A3}" sourceName="What is the legal status of Lotteries, including scratch cards in the country?">
  <extLst>
    <x:ext xmlns:x15="http://schemas.microsoft.com/office/spreadsheetml/2010/11/main" uri="{2F2917AC-EB37-4324-AD4E-5DD8C200BD13}">
      <x15:tableSlicerCache tableId="3" column="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Casinos__land_based__in_the_country?" xr10:uid="{53E7A284-1C36-4169-B62E-D79035E0D1ED}" sourceName="What is the legal status of Casinos (land-based) in the country?">
  <extLst>
    <x:ext xmlns:x15="http://schemas.microsoft.com/office/spreadsheetml/2010/11/main" uri="{2F2917AC-EB37-4324-AD4E-5DD8C200BD13}">
      <x15:tableSlicerCache tableId="3"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Sports_betting_other_betting__land_based__in_the_country?" xr10:uid="{B718085C-6E1C-4935-BBB4-AA239A7DE1BD}" sourceName="What is the legal status of Sports betting/other betting (land-based) in the country?">
  <extLst>
    <x:ext xmlns:x15="http://schemas.microsoft.com/office/spreadsheetml/2010/11/main" uri="{2F2917AC-EB37-4324-AD4E-5DD8C200BD13}">
      <x15:tableSlicerCache tableId="3"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the_legal_status_of_each_of_Horse_other_animal_racing__land_based__in_the_country?" xr10:uid="{F17E7B33-15A9-4A88-B8B4-88187F65AC9D}" sourceName="What is the legal status of horse/other animal racing (land-based) in the country?">
  <extLst>
    <x:ext xmlns:x15="http://schemas.microsoft.com/office/spreadsheetml/2010/11/main" uri="{2F2917AC-EB37-4324-AD4E-5DD8C200BD13}">
      <x15:tableSlicerCache tableId="3"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xr10:uid="{E3AE4867-44AA-4CE0-9C3B-0B768223BFC0}" cache="Slicer_Country" caption="Country" columnCount="2" rowHeight="260350"/>
  <slicer name="1.1. Is legislation/policy for gambling primarily at national/federal level?" xr10:uid="{B2C0DAE7-3C17-4D3F-A823-15EE91D5DF73}" cache="Slicer_1.1._Is_legislation_policy_for_gambling_primarily_at_national_federal_level?" caption="1.1. Is legislation/policy for gambling primarily at national/federal level?" rowHeight="2603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AD6A11B4-1840-41E7-B59B-ECCFD1482E46}" cache="Slicer_Country1" caption="Country" columnCount="2" rowHeight="260350"/>
  <slicer name="1.2 Any legal gambling at all?" xr10:uid="{9EC8B2E5-78BA-410A-8663-E390821AFC3E}" cache="Slicer_1.2_Any_legal_gambling_at_all?" caption="1.2 Any legal gambling at all?" rowHeight="2603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2" xr10:uid="{6DCBA8FC-7EAE-4143-8D00-E1517505CF0A}" cache="Slicer_Country2" caption="Country" columnCount="2" rowHeight="260350"/>
  <slicer name="What is the legal status of each of Lottery, including scratch cards in the country?" xr10:uid="{7A194A89-A770-4955-9645-323EC666E6E0}" cache="Slicer_What_is_the_legal_status_of_each_of_Lottery__including_scratch_cards_in_the_country?" caption="What is the legal status of Lotteries, including scratch cards in the country?" rowHeight="260350"/>
  <slicer name="What is the legal status of each of Casinos (land-based) in the country?" xr10:uid="{81EB7CEF-D8AA-4147-93F2-2F6CBBD0F5E2}" cache="Slicer_What_is_the_legal_status_of_each_of_Casinos__land_based__in_the_country?" caption="What is the legal status of Casinos (land-based) in the country?" rowHeight="260350"/>
  <slicer name="What is the legal status of each of Sports betting/other betting (land-based) in the country?" xr10:uid="{F215E11B-AE5E-42BB-AE6A-246542FC4F4D}" cache="Slicer_What_is_the_legal_status_of_each_of_Sports_betting_other_betting__land_based__in_the_country?" caption="What is the legal status of Sports betting/other betting (land-based) in the country?" rowHeight="260350"/>
  <slicer name="What is the legal status of each of Horse/other animal racing (land-based) in the country?" xr10:uid="{5404BA33-4945-4D26-BDF9-22B119FA0F03}" cache="Slicer_What_is_the_legal_status_of_each_of_Horse_other_animal_racing__land_based__in_the_country?" caption="What is the legal status of horse/other animal racing (land-based) in the country?" rowHeight="260350"/>
  <slicer name="What is the legal status of each of Electronic Gambling Machines (land-based) in the country?" xr10:uid="{FC8E9063-D07D-4067-8F31-CCD185D77792}" cache="Slicer_What_is_the_legal_status_of_each_of_Electronic_Gambling_Machines__land_based__in_the_country?" caption="What is the legal status of Electronic Gambling Machines (land-based) in the country?" rowHeight="260350"/>
  <slicer name="What is the legal status of each of Bingo (land-based) in the country?" xr10:uid="{C5772DED-DDF3-4628-B762-D9E81D879A89}" cache="Slicer_What_is_the_legal_status_of_each_of_Bingo__land_based__in_the_country?" caption="What is the legal status of Bingo (land-based) in the country?" rowHeight="260350"/>
  <slicer name="What is the legal status of each of Casino games (online, including poker) in the country?" xr10:uid="{619BC868-1AFE-4719-8071-3C4E9C8DD7C5}" cache="Slicer_What_is_the_legal_status_of_each_of_Casino_games__online__including_poker__in_the_country?" caption="What is the legal status of Casino games (online, including poker) in the country?" rowHeight="260350"/>
  <slicer name="What is the legal status of each of Sports betting/other betting (online) in the country?" xr10:uid="{5A557AC1-EB60-43AD-B9A1-094BBFD31EBC}" cache="Slicer_What_is_the_legal_status_of_each_of_Sports_betting_other_betting__online__in_the_country?" caption="What is the legal status of Sports betting/other betting (online) in the country?" rowHeight="260350"/>
  <slicer name="What is the legal status of each of Horse/other animal racing (online) in the country?" xr10:uid="{34107AFB-C8D8-4B92-B03C-242EFB296B77}" cache="Slicer_What_is_the_legal_status_of_each_of_Horse_other_animal_racing__online__in_the_country?" caption="What is the legal status of Horse/other animal racing (online) in the country?" rowHeight="260350"/>
  <slicer name="What is the legal status of each of Bingo (online) in the country?" xr10:uid="{1938511C-0B37-4377-BB01-47C1D6FDBDA4}" cache="Slicer_What_is_the_legal_status_of_each_of_Bingo__online__in_the_country?" caption="What is the legal status of Bingo (online) in the country?" rowHeight="2603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3" xr10:uid="{DA54A219-79BC-4C81-BDE1-96454B49E99B}" cache="Slicer_Country3" caption="Country" columnCount="2" rowHeight="260350"/>
  <slicer name="What is the regulatory regime for Lottery, including scratch cards (online and land-based) in the country?" xr10:uid="{F10C764E-D044-4009-8ABC-C0C3092BD6B6}" cache="Slicer_What_is_the_regulatory_regime_for_Lottery__including_scratch_cards__online_and_land_based__in_the_country?" caption="What is the regulatory regime for lotteries, including scratch cards (online and land-based) in the country?" rowHeight="260350"/>
  <slicer name="What is the regulatory regime for Casinos (land-based) in the country?" xr10:uid="{C0847433-31F2-4082-814A-09A6D130A94B}" cache="Slicer_What_is_the_regulatory_regime_for_Casinos__land_based__in_the_country?" caption="What is the regulatory regime for casinos (land-based) in the country?" rowHeight="260350"/>
  <slicer name="What is the regulatory regime for Sports betting/other betting (land-based) in the country?" xr10:uid="{CCADECC0-510B-4B54-8FE5-CCF9397D1299}" cache="Slicer_What_is_the_regulatory_regime_for_Sports_betting_other_betting__land_based__in_the_country?" caption="What is the regulatory regime for sports betting/other betting (land-based) in the country?" rowHeight="260350"/>
  <slicer name="What is the regulatory regime for Horse/other animal racing (land-based) in the country?" xr10:uid="{22649556-15B1-406A-94C5-C106ABA0E32E}" cache="Slicer_What_is_the_regulatory_regime_for_Horse_other_animal_racing__land_based__in_the_country?" caption="What is the regulatory regime for horse/other animal racing (land-based) in the country?" rowHeight="260350"/>
  <slicer name="What is the regulatory regime for Electronic Gambling Machines (land-based) in the country?" xr10:uid="{4C6945CA-BA18-434A-8B52-3941BA89E9EA}" cache="Slicer_What_is_the_regulatory_regime_for_Electronic_Gambling_Machines__land_based__in_the_country?" caption="What is the regulatory regime for Electronic Gambling Machines (land-based) in the country?" rowHeight="260350"/>
  <slicer name="What is the regulatory regime for Bingo (land-based) in the country?" xr10:uid="{A38D3993-FD72-4AB5-9260-3C1133682F04}" cache="Slicer_What_is_the_regulatory_regime_for_Bingo__land_based__in_the_country?" caption="What is the regulatory regime for bingo (land-based) in the country?" rowHeight="260350"/>
  <slicer name="What is the regulatory regime for Casino games (online, including poker) in the country?" xr10:uid="{D2779BB1-3D3C-498F-93C1-C9DEA4B255EA}" cache="Slicer_What_is_the_regulatory_regime_for_Casino_games__online__including_poker__in_the_country?" caption="What is the regulatory regime for casino games (online, including poker) in the country?" rowHeight="260350"/>
  <slicer name="What is the regulatory regime for Sports betting/other betting (online) in the country?" xr10:uid="{F17CB7B3-11DC-49A6-8D8F-C4A4FE3B951D}" cache="Slicer_What_is_the_regulatory_regime_for_Sports_betting_other_betting__online__in_the_country?" caption="What is the regulatory regime for sports betting/other betting (online) in the country?" rowHeight="260350"/>
  <slicer name="What is the regulatory regime for Horse/other animal racing (online) in the country?" xr10:uid="{A9D091F7-7ACE-4823-9944-5AC5BAD8E0E4}" cache="Slicer_What_is_the_regulatory_regime_for_Horse_other_animal_racing__online__in_the_country?" caption="What is the regulatory regime for horse/other animal racing (online) in the country?" rowHeight="260350"/>
  <slicer name="What is the regulatory regime for Bingo (online) in the country?" xr10:uid="{2331D2DC-FD0B-400D-8C6B-796335DF4A22}" cache="Slicer_What_is_the_regulatory_regime_for_Bingo__online__in_the_country?" caption="What is the regulatory regime for bingo (online) in the country?" rowHeight="2603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4" xr10:uid="{CA5C6DB6-1824-454E-8056-541A1DC830F0}" cache="Slicer_Country4" caption="Country" columnCount="3" rowHeight="2603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estion" xr10:uid="{412C0CED-D9DE-4481-B0C5-72C5A4702F84}" cache="Slicer_Question" caption="Country" columnCount="3" rowHeight="2603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5" xr10:uid="{9EE29867-F49D-4D6A-990E-DC481D8154C9}" cache="Slicer_Country5" caption="Country" columnCount="3" rowHeight="2603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FBE54B-8A76-4A2B-9CEB-86025C78550A}" name="Table1" displayName="Table1" ref="A1:B35" totalsRowShown="0" headerRowDxfId="47" dataDxfId="46">
  <autoFilter ref="A1:B35" xr:uid="{01FBE54B-8A76-4A2B-9CEB-86025C78550A}"/>
  <tableColumns count="2">
    <tableColumn id="1" xr3:uid="{E0820EDF-DD62-403F-8471-C9F40FF70D36}" name="Country" dataDxfId="45"/>
    <tableColumn id="2" xr3:uid="{65C1017F-060A-4FF4-B695-4B63CA3A0C83}" name="1.1. Is legislation/policy for gambling primarily at national/federal level?" data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60024-D040-4A72-82D0-169A98963855}" name="Table2" displayName="Table2" ref="A1:B35" totalsRowShown="0">
  <autoFilter ref="A1:B35" xr:uid="{50560024-D040-4A72-82D0-169A98963855}"/>
  <tableColumns count="2">
    <tableColumn id="1" xr3:uid="{DCD95ACB-92A4-4005-8553-77AF173FABFA}" name="Country" dataDxfId="43"/>
    <tableColumn id="2" xr3:uid="{ADF2548C-AA99-4AD5-921D-C8D7C3598874}" name="1.2 Any legal gambling at all?"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00F64A-3C93-47E9-B111-7F816ED7224C}" name="Table3" displayName="Table3" ref="A1:K35" totalsRowShown="0" headerRowDxfId="41" dataDxfId="40">
  <autoFilter ref="A1:K35" xr:uid="{CF00F64A-3C93-47E9-B111-7F816ED7224C}"/>
  <tableColumns count="11">
    <tableColumn id="1" xr3:uid="{97A09859-6DFA-4A21-AD0C-9F038F6DA062}" name="Country" dataDxfId="39"/>
    <tableColumn id="2" xr3:uid="{E87AE176-4EED-4679-A6E7-D0B9D3DFA33E}" name="What is the legal status of Lotteries, including scratch cards in the country?" dataDxfId="38"/>
    <tableColumn id="3" xr3:uid="{8BBAD411-25B0-4633-AF99-618F4D53070A}" name="What is the legal status of Casinos (land-based) in the country?" dataDxfId="37"/>
    <tableColumn id="4" xr3:uid="{A146A11E-D5FF-4A3B-9C2C-B0956A93C36A}" name="What is the legal status of Sports betting/other betting (land-based) in the country?" dataDxfId="36"/>
    <tableColumn id="5" xr3:uid="{2659FD17-ADA1-4ED6-A134-A3A9B76614C6}" name="What is the legal status of horse/other animal racing (land-based) in the country?" dataDxfId="35"/>
    <tableColumn id="6" xr3:uid="{BC47CA96-98CD-4910-8ED1-6DAA10A3F68D}" name="What is the legal status of Electronic Gambling Machines (land-based) in the country?" dataDxfId="34"/>
    <tableColumn id="7" xr3:uid="{E9FA49F7-49D2-4538-A4E8-9290BE77D280}" name="What is the legal status of Bingo (land-based) in the country?" dataDxfId="33"/>
    <tableColumn id="8" xr3:uid="{6B17711B-864E-4915-B54C-91C70591E33A}" name="What is the legal status of Casino games (online, including poker) in the country?" dataDxfId="32"/>
    <tableColumn id="9" xr3:uid="{C117C2A4-8B0F-49A8-9B5F-5A3D4F6619AB}" name="What is the legal status of Sports betting/other betting (online) in the country?" dataDxfId="31"/>
    <tableColumn id="10" xr3:uid="{669A46E0-6A08-4967-9076-E0EA86CBFB7E}" name="What is the legal status of Horse/other animal racing (online) in the country?" dataDxfId="30"/>
    <tableColumn id="11" xr3:uid="{806110E4-3135-4161-AC3B-D3605BA2A106}" name="What is the legal status of Bingo (online) in the country?" dataDxf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6B98A1-4B8D-47AD-8A81-BDB1A6BE5CA8}" name="Table4" displayName="Table4" ref="A1:K35" totalsRowShown="0" headerRowDxfId="28" dataDxfId="27">
  <autoFilter ref="A1:K35" xr:uid="{D16B98A1-4B8D-47AD-8A81-BDB1A6BE5CA8}"/>
  <tableColumns count="11">
    <tableColumn id="1" xr3:uid="{AEAAC0FF-FADF-4286-B383-D44B90BEA12F}" name="Country" dataDxfId="26"/>
    <tableColumn id="2" xr3:uid="{02F242B2-9D8B-4E3D-8E00-844780A40178}" name="What is the regulatory regime for lotteries, including scratch cards (online and land-based) in the country?" dataDxfId="25"/>
    <tableColumn id="3" xr3:uid="{B0E27058-658E-4266-91B1-65418910C392}" name="What is the regulatory regime for casinos (land-based) in the country?" dataDxfId="24"/>
    <tableColumn id="4" xr3:uid="{6C81D96F-FDF3-481C-99A2-0A1AD8833C1A}" name="What is the regulatory regime for sports betting/other betting (land-based) in the country?" dataDxfId="23"/>
    <tableColumn id="5" xr3:uid="{265017FE-1C32-44DB-B707-75511CFEB78A}" name="What is the regulatory regime for horse/other animal racing (land-based) in the country?" dataDxfId="22"/>
    <tableColumn id="6" xr3:uid="{5185C43C-00F9-4A01-B8E6-45DC4129FEAB}" name="What is the regulatory regime for Electronic Gambling Machines (land-based) in the country?" dataDxfId="21"/>
    <tableColumn id="7" xr3:uid="{89DD770E-5D5B-4573-B1C6-C1C652857011}" name="What is the regulatory regime for bingo (land-based) in the country?" dataDxfId="20"/>
    <tableColumn id="8" xr3:uid="{78B2BCBD-1046-4628-AD2B-E24E73956124}" name="What is the regulatory regime for casino games (online, including poker) in the country?" dataDxfId="19"/>
    <tableColumn id="9" xr3:uid="{CDF7EC88-64CB-452D-8C49-D72926ED7164}" name="What is the regulatory regime for sports betting/other betting (online) in the country?" dataDxfId="18"/>
    <tableColumn id="10" xr3:uid="{2C4516BA-86A6-4D62-BC36-3D2B5187A1B5}" name="What is the regulatory regime for horse/other animal racing (online) in the country?" dataDxfId="17"/>
    <tableColumn id="11" xr3:uid="{B8AC248B-92B6-4C70-A55D-F845E8FFE975}" name="What is the regulatory regime for bingo (online) in the country?" dataDxfId="1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E3942E-BAA3-4A1F-82D0-BEAA11BCEBD0}" name="Table5" displayName="Table5" ref="A1:D35" totalsRowShown="0" headerRowDxfId="15" dataDxfId="14">
  <autoFilter ref="A1:D35" xr:uid="{59E3942E-BAA3-4A1F-82D0-BEAA11BCEBD0}"/>
  <tableColumns count="4">
    <tableColumn id="1" xr3:uid="{8032F022-1A09-4982-B437-039170372E2D}" name="Country" dataDxfId="13"/>
    <tableColumn id="2" xr3:uid="{1100F384-4BCC-47A8-AD84-458CE41FC335}" name="Size of Gross Gambling Yield across all forms of gambling in the last available accounting period, i.e. financial year._x000a__x000a_Number in local currency" dataDxfId="12"/>
    <tableColumn id="3" xr3:uid="{A65A064D-9270-4440-BC00-2355758F2105}" name="Size of Gross Gambling Yield across all forms of gambling in the last available accounting period, i.e. financial year._x000a__x000a_Reporting period" dataDxfId="11"/>
    <tableColumn id="4" xr3:uid="{F46AE72B-E910-4D88-9060-F4B58AAA5021}" name="Size of Gross Gambling Yield across all forms of gambling in the last available accounting period, i.e. financial year._x000a__x000a_Number US$, according to the DEC alternative conversion factor (https://wdi.worldbank.org/table/4.16)"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E16009-BE8C-4B12-BB48-C80BE25C8537}" name="Table6" displayName="Table6" ref="A1:B35" totalsRowShown="0" headerRowDxfId="9" dataDxfId="8">
  <autoFilter ref="A1:B35" xr:uid="{39E16009-BE8C-4B12-BB48-C80BE25C8537}"/>
  <tableColumns count="2">
    <tableColumn id="1" xr3:uid="{0574223E-0ED4-4369-95E2-25E3C21CBE8F}" name="Country" dataDxfId="7"/>
    <tableColumn id="2" xr3:uid="{707F7BD4-FCB3-4BD5-BD88-B68A74DE0E63}" name="Name of dedicated regulator or a government department with primary regulatory responsibility." dataDxfId="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19C4AE-0BC8-4920-888A-5E341080C6ED}" name="Table7" displayName="Table7" ref="A1:D35" totalsRowShown="0" headerRowDxfId="5" dataDxfId="4">
  <autoFilter ref="A1:D35" xr:uid="{C019C4AE-0BC8-4920-888A-5E341080C6ED}"/>
  <tableColumns count="4">
    <tableColumn id="1" xr3:uid="{0344C3BA-BCE8-4855-AC7E-61A0EEF6A974}" name="Country" dataDxfId="3"/>
    <tableColumn id="2" xr3:uid="{59A7A2B3-3600-44F5-9671-682A2D2DF30C}" name="What was the total budget available to the gambling regulator/department with regulatory responsibility for gambling?_x000a__x000a_Number in local currency" dataDxfId="2"/>
    <tableColumn id="3" xr3:uid="{B874AAEC-00D7-4382-996B-1286DFA82280}" name="What was the total budget available to the gambling regulator/department with regulatory responsibility for gambling?_x000a__x000a_Reporting period" dataDxfId="1"/>
    <tableColumn id="4" xr3:uid="{08E6B8DE-CDBB-4312-979D-C72DFAE5B4B2}" name="What was the total budget available to the gambling regulator/department with regulatory responsibility for gambling?_x000a__x000a_Number US$, according to the official exchange rate (https://wdi.worldbank.org/table/4.16)"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6" dT="2025-09-09T12:39:51.42" personId="{15A6B4FD-6363-624A-9789-1A4E14EF8146}" id="{02E24BC2-871C-4E72-99AC-C62C4512D3FE}">
    <text>Gambling (except lottery) is governed by NI-specific 
Betting, Gaming, Lotteries and Amusements (Northern Ireland) Order 1985 (amended in 2022)</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5-11-18T15:04:47.96" personId="{82A902E7-5177-C849-B811-C66929681F43}" id="{E58BFE47-13A9-4B02-8AC0-D9C2CDBE5D8E}">
    <text xml:space="preserve">Source: 
Glücksspielgesetz – GSpG [Gambling Act – GSpG]. Available at: https://www.ris.bka.gv.at/geltendefassung.wxe?abfrage=bundesnormen&amp;gesetzesnummer=10004611  </text>
  </threadedComment>
  <threadedComment ref="B3" dT="2025-11-18T15:32:33.42" personId="{82A902E7-5177-C849-B811-C66929681F43}" id="{8F91F7B7-52AF-4C56-A8EE-17BDF082BF89}">
    <text xml:space="preserve">Sources:
1. Wet van 7 mei 1999 betreffende de kansspelen, de weddenschappen, de kansspelinrichtingen en de bescherming van de spelers / Loi du 7 mai 1999 sur les jeux de hasard, les établissements de jeux de hasard et la protection des joueurs [Act of 7 May 1999 on games of chance, gambling establishments and the protection of players]. Available at: https://www.ejustice.just.fgov.be/eli/loi/1999/05/07/1999010222/justel 
2. Wet van 31 december 1851 betreffende de loterijen / Loi du 31 décembre 1851 relative aux loteries [Act of 31 December 1851 on Lotteries]. Available at: https://www.ejustice.just.fgov.be/cgi/article_body.pl?language=fr&amp;caller=summary&amp;pub_date=11-07-20&amp;numac=2011000458 
2. Wet van 19 april 2002 tot rationalisering van de werking en het beheer van de Nationale Loterij / Loi du 19 avril 2002 relative à la rationalisation du fonctionnement et de la gestion de la Loterie Nationale [Act of 19 April 2002 on the Rationalisation of the Operation and Management of the National Lottery]. Available at: https://www.ejustice.just.fgov.be/eli/wet/2002/04/19/2002014105/justel </text>
  </threadedComment>
  <threadedComment ref="B4" dT="2025-04-23T12:01:05.94" personId="{15A6B4FD-6363-624A-9789-1A4E14EF8146}" id="{68BB6D31-0218-43D9-988D-F09341B76020}">
    <text xml:space="preserve">Sources:
Закон за хазарта [Law on Gambling] (2012), Държавен вестник (DV) No. 33/2012 Available at: https://lex.bg/laws/ldoc/2135783265 
</text>
  </threadedComment>
  <threadedComment ref="B5" dT="2025-07-18T13:48:05.78" personId="{15A6B4FD-6363-624A-9789-1A4E14EF8146}" id="{0C30C87F-6E59-4938-9B66-7C7A57A76E6B}">
    <text xml:space="preserve">Source:
Zakon o igrama na sreću [Law on Games of Chance]  Available at: https://www.zakon.hr/z/315/zakon-o-igrama-na-srecu </text>
  </threadedComment>
  <threadedComment ref="B6" dT="2025-11-18T16:10:08.18" personId="{82A902E7-5177-C849-B811-C66929681F43}" id="{639E0ADF-0C5A-403D-9A88-A6D6522270A7}">
    <text xml:space="preserve">Sources:
1. Ο περί Λαχείων Νόμος, ΚΕΦ. 74 [Lotteries Law, Cap. 74] Available at: https://www.cylaw.org/nomoi/enop/non-ind/0_74/full.html
2. Ο περί των Ορισμένων Τυχερών Παιχνιδιών Νόμος του 2018 [Law on Certain Games of Chance of 2018] Available at: https://www.cylaw.org/nomoi/enop/non-ind/2018_1_52/full.html
3. Ο περί της Λειτουργίας και του Ελέγχου Καζίνου Νόμος του 2015 [Law on the Operation and Control of Casinos of 2015]. Available at: https://www.cylaw.org/nomoi/enop/non-ind/2015_1_124/full.html 
4. Ο περί Στοιχημάτων Νόμος του 2019 [Betting Law of 2019] Available at: https://www.cylaw.org/nomoi/enop/non-ind/2019_1_37/full.html </text>
  </threadedComment>
  <threadedComment ref="B7" dT="2025-04-24T16:42:16.15" personId="{15A6B4FD-6363-624A-9789-1A4E14EF8146}" id="{6E4B3052-FBCB-46E5-B706-13D9BE9D24D2}">
    <text xml:space="preserve">Source:
Zákon ze dne 26. května 2016 o hazardních hrách [Act of 26 May 2016 on Gambling] Available at: https://www.e-sbirka.cz/sb/2016/187/2024-01-01?f=187%2F2016&amp;zalozka=text </text>
  </threadedComment>
  <threadedComment ref="B8" dT="2025-11-18T16:52:33.92" personId="{82A902E7-5177-C849-B811-C66929681F43}" id="{51542A62-BBD1-4158-8849-CC56E14A62E8}">
    <text xml:space="preserve">Sources:
1. Lov om spil (Spilleloven) [Act on Gambling] Available at: https://www.retsinformation.dk/eli/lta/2025/1182 
2. Bekendtgørelse om onlinekasino [Executive Order on Online Casino] Available at: https://www.retsinformation.dk/eli/lta/2025/682 
3. Bekendtgørelse om landbaserede væddemål [Executive Order on Land-based Betting] Available at: https://www.retsinformation.dk/eli/lta/2025/686 
4. Bekendtgørelse om landbaseret bingo [Executive Order on Land-based Bingo] Available at: https://www.retsinformation.dk/eli/lta/2024/1439 </text>
  </threadedComment>
  <threadedComment ref="B9" dT="2025-04-30T16:29:18.64" personId="{15A6B4FD-6363-624A-9789-1A4E14EF8146}" id="{CF96A7A2-363C-445F-ACAC-BABD5B1EA3D6}">
    <text xml:space="preserve">Source:
Hasartmänguseadus [Gambling Act]. Available at: https://www.riigiteataja.ee/akt/HasMS </text>
  </threadedComment>
  <threadedComment ref="B10" dT="2025-11-18T17:09:19.30" personId="{82A902E7-5177-C849-B811-C66929681F43}" id="{F573B7B2-0E38-4000-8E61-F7B92E4287E0}">
    <text>Source:
Arpajaislaki [Lotteries Act] Available at: https://finlex.fi/en/legislation/collection/2001/1047</text>
  </threadedComment>
  <threadedComment ref="B11" dT="2025-11-18T17:32:19.10" personId="{82A902E7-5177-C849-B811-C66929681F43}" id="{6ACA4F72-5BE1-4405-BA22-F540DEC6F294}">
    <text xml:space="preserve">Sources:
1. Code de la sécurité intérieure, Livre III, Titre II : Jeux d’argent et de hasard, casinos [Internal Security Code, Book III, Title II: Games of chance and gambling, casinos], Articles L320-1 à L324-16. Available at: https://www.legifrance.gouv.fr/codes/section_lc/LEGITEXT000025503132/LEGISCTA000025505690/ 
2. Loi n° 2010-476 du 12 mai 2010 relative à l’ouverture à la concurrence et à la régulation du secteur des jeux d’argent et de hasard en ligne [Act No. 2010-476 of 12 May 2010 on the opening up to competition and regulation of the online gambling sector] Available at: https://www.legifrance.gouv.fr/loda/id/JORFTEXT000022204510 
3. Loi n° 2019-486 du 22 mai 2019 relative à la croissance et la transformation des entreprises (dite « loi PACTE ») [Act No. 2019-486 of 22 May 2019 on the growth and transformation of companies (‘PACTE Act’)] (2019). Available at: https://www.legifrance.gouv.fr/loda/id/JORFTEXT000038496102 
4. Ordonnance n° 2019-1015 du 2 octobre 2019 réformant la régulation des jeux d’argent et de hasard [Ordinance No. 2019-1015 of 2 October 2019 reforming the regulation of gambling] (2019). Available at: https://www.legifrance.gouv.fr/loda/id/JORFTEXT000039167499
5. Loi du 2 juin 1891 ayant pour objet de réglementer l’autorisation et le fonctionnement des courses de chevaux [Act of 2 June 1891 on the authorisation and operation of horse races]  Available at: https://www.legifrance.gouv.fr/loda/id/JORFTEXT000000512373 </text>
  </threadedComment>
  <threadedComment ref="B12" dT="2025-11-18T20:42:07.98" personId="{82A902E7-5177-C849-B811-C66929681F43}" id="{A90EC67D-2EC0-4084-BB68-E71855944E78}">
    <text xml:space="preserve">Sources:
1. National Lottery etc. Act 1993. Available at: https://www.legislation.gov.uk/id/ukpga/1993/39
2. Gambling Act 2005. Available at: https://www.legislation.gov.uk/ukpga/2005/19/contents </text>
  </threadedComment>
  <threadedComment ref="B13" dT="2025-05-07T14:08:03.76" personId="{82A902E7-5177-C849-B811-C66929681F43}" id="{7D6F105E-C1AF-4F2F-AFA6-CE73D8B51AF7}">
    <text xml:space="preserve">Source:
1. ლატარიების, აზარტული და მომგებიანი თამაშობების მოწყობის შესახებ საქართველოს კანონი [Law of Georgia on Organising Lotteries, Games of Chance and Other Prize Games] Available at https://matsne.gov.ge/ka/document/view/30988?publication=46 
2. სალიცენზიო და სანებართვო მოსაკრებლების შესახებ საქართველოს კანონი [Law of Georgia on License and Permit Fees] Available at: https://matsne.gov.ge/ka/document/view/12880?publication=92 </text>
  </threadedComment>
  <threadedComment ref="B14" dT="2025-11-18T20:29:24.11" personId="{82A902E7-5177-C849-B811-C66929681F43}" id="{8DAD0A36-A7F6-4EC9-A3DB-1075C19ECB73}">
    <text xml:space="preserve">Source: 
Staatsvertrag zur Neuregulierung des Glücksspielwesens in Deutschland (Glücksspielstaatsvertrag 2021 – GlüStV 2021) [State Treaty on Gambling 2021].
Available at: https://www.gluecksspiel-behoerde.de/de/fuer-gluecksspielanbieter/gesetzliche-regelungen </text>
  </threadedComment>
  <threadedComment ref="B15" dT="2025-11-18T20:59:04.59" personId="{82A902E7-5177-C849-B811-C66929681F43}" id="{0602D69B-0F50-4EE7-AB50-6D29201642FC}">
    <text xml:space="preserve">Sources:
1. Νόμος 4002/2011 – «Ρύθμιση της αγοράς παιγνίων και άλλες διατάξεις» [Law 4002/2011 – “Regulation of the gambling market and other provisions”]. Available at: e-nomothesia.gr/suntaksiodotika/n-4002-2011.html  
2. Νόμος 2206/1994 – «Ίδρυση, οργάνωση, λειτουργία, έλεγχος καζίνων και άλλες διατάξεις» [Law 2206/1994 – “Establishment, organisation, operation, supervision of casinos and other provisions”] https://www.e-nomothesia.gr/kat-paignia-kazino-internet-kafe/n-2206-1994.html 
3. Νόμος 4512/2018 – «Ρυθμίσεις για την εφαρμογή των Διαρθρωτικών Μεταρρυθμίσεων του Προγράμματος Οικονομικής Προσαρμογής και άλλες διατάξεις» [Law 4512/2018 – “Provisions for the implementation of the Structural Reform Programme of Economic Adjustment and other provisions”]. Available at: https://www.e-nomothesia.gr/kat-periballon/nomos-4512-2018-fek-5a-17-1-2018-1.html </text>
  </threadedComment>
  <threadedComment ref="B16" dT="2025-05-01T13:50:26.24" personId="{15A6B4FD-6363-624A-9789-1A4E14EF8146}" id="{DFF5A635-696A-49C3-8E15-BA62939B8200}">
    <text xml:space="preserve">Source:
1991. évi XXXIV. törvény a szerencsejáték szervezéséről [Act XXXIV of 1991 on the Organisation of Games of Chance] Available at: https://njt.hu/jogszabaly/1991-34-00-00 </text>
  </threadedComment>
  <threadedComment ref="B17" dT="2025-11-18T21:19:05.86" personId="{82A902E7-5177-C849-B811-C66929681F43}" id="{28D4A1BC-90E4-464D-AFD1-ECB16B573B35}">
    <text xml:space="preserve">Sources:
1.Lög um happdrætti, nr. 38/2005 [Act on Lotteries, No. 38/2005].
Available at: https://www.althingi.is/lagas/nuna/2005038.html
2. Almenn hegningarlög, nr. 19/1940 [General Penal Code, No. 19/1940], Arts 183-184.
Available at: https://www.althingi.is/lagas/nuna/1940019.html </text>
  </threadedComment>
  <threadedComment ref="B18" dT="2025-11-18T21:31:38.63" personId="{82A902E7-5177-C849-B811-C66929681F43}" id="{E70588D3-B8DA-4FB0-B0C3-167910C4B81F}">
    <text xml:space="preserve">Sources:
1. Betting Act 1931. Available at: https://www.irishstatutebook.ie/eli/1931/act/27/enacted/en/html
2. National Lottery Act 2013. Available at: https://www.irishstatutebook.ie/eli/2013/act/13/enacted/en/html 
3. Gambling Regulation Act 2024. Available at: https://www.irishstatutebook.ie/eli/2024/act/35/enacted/en/html 
4. Horse Racing Ireland Act 2016. Available at: https://www.irishstatutebook.ie/eli/2016/act/2/enacted/en/html </text>
  </threadedComment>
  <threadedComment ref="B19" dT="2025-11-18T21:59:46.42" personId="{82A902E7-5177-C849-B811-C66929681F43}" id="{1ADD2BFC-FEE3-42E6-9A36-A1F14DE5ADC0}">
    <text xml:space="preserve">Sources:
1. Decreto legislativo 25 marzo 2024, n. 41 [Legislative Decree 41/2024 – Reorganisation of the gaming sector] Available at: https://www.normattiva.it/esporta/attoCompleto?atto.dataPubblicazioneGazzetta=2024-04-03&amp;atto.codiceRedazionale=24G00060 
2. D.l. 4 luglio 2006, n. 223 (Decreto Bersani) [Decree-Law 223/2006] Available at: https://www.normattiva.it/uri-res/N2Ls?urn:nir:stato:decreto.legge:2006-07-04;223 
See also sources under individual product caterogies where applicable </text>
  </threadedComment>
  <threadedComment ref="B20" dT="2025-05-06T10:53:27.48" personId="{15A6B4FD-6363-624A-9789-1A4E14EF8146}" id="{247C8795-8912-4661-92AF-16B34D68CEF7}">
    <text xml:space="preserve">Source:
Azartspēļu un izložu likums [Law on Gambling and Lotteries] Available at: https://likumi.lv/ta/id/122941-azartspelu-un-izlozu-likums </text>
  </threadedComment>
  <threadedComment ref="B21" dT="2025-11-18T23:22:50.23" personId="{82A902E7-5177-C849-B811-C66929681F43}" id="{8B9144F6-9257-46D9-AD09-5D7448D41296}">
    <text xml:space="preserve">Sources:
1. Geldspielgesetz (GSG) vom 30. Juni 2010 [Gambling Act (GSG) of 30 June 2010] Available at: https://www.gesetze.li/konso/2010.235  
2. Office of Economic Affairs, Principality of Liechtenstein (n.d.) Online gambling. Available at: https://www.llv.li/en/national-administration/office-of-economic-affairs/gambling/online-gambling </text>
  </threadedComment>
  <threadedComment ref="B22" dT="2025-05-08T20:54:03.32" personId="{15A6B4FD-6363-624A-9789-1A4E14EF8146}" id="{40090227-F32D-41F5-BC7E-BDF6CD39EB3C}">
    <text xml:space="preserve">Sources:
1. Lietuvos Respublikos įstatymas „Azartinių lošimų įstatymas“ (Įstatymo Nr. IX-325) [Law of the Republic of Lithuania on Gambling (Law No. IX-325)]. Available at: https://e-seimas.lrs.lt/portal/legalAct/lt/TAD/TAIS.133562/asr 
2. Lietuvos Respublikos įstatymas „Loterijų įstatymas“ (Įstatymo Nr. IX-1661) [Law of the Republic of Lithuania on Lotteries (Law No. IX-1661)]. Available at: https://e-seimas.lrs.lt/portal/legalActEditions/lt/TAD/TAIS.215627 </text>
  </threadedComment>
  <threadedComment ref="B23" dT="2025-11-18T23:42:39.71" personId="{82A902E7-5177-C849-B811-C66929681F43}" id="{65CAD5D3-5DBB-44E9-873D-E23AA6206BF9}">
    <text xml:space="preserve">Source:
1. Loi du 20 avril 1977 relative à l’exploitation des jeux de hasard et des paris relatifs aux épreuves sportives [Law of 20 April 1977 on the operation of games of chance and betting on sporting events]. (1977) Available at: https://legilux.public.lu/eli/etat/leg/loi/1977/04/20/n7/jo 
2. Règlement grand‑ducal du 7 septembre 1987 concernant les paris relatifs aux épreuves sportives [Grand-Ducal Regulation of 7 September 1987 on betting on sporting events]. (1987) Available at: https://legilux.public.lu/eli/etat/leg/rgd/1987/09/07/n5/jo 
3. Loi du 22 mai 2009 portant régime des jeux de hasard [Law of 22 May 2009 on the regime of games of chance]. (2009) Available at: https://legilux.public.lu/eli/etat/leg/loi/2009/05/22/n3/consolide/20221104 </text>
  </threadedComment>
  <threadedComment ref="B24" dT="2025-11-19T00:03:52.37" personId="{82A902E7-5177-C849-B811-C66929681F43}" id="{F1763380-18CC-4BDD-B8DD-644A01552ED7}">
    <text xml:space="preserve">Source:
1. Att dwar il-Logħob [Gaming Act] (2018), Cap. 583 . Available at: https://legislation.mt/eli/cap/583 
</text>
  </threadedComment>
  <threadedComment ref="B25" dT="2025-11-19T00:06:40.05" personId="{82A902E7-5177-C849-B811-C66929681F43}" id="{54761F03-6359-47CD-A5D5-74CEB869A750}">
    <text xml:space="preserve">Source:
Wet op de kansspelen [Gambling Act]. Available at: https://wetten.overheid.nl/BWBR0002469/2025-02-12 </text>
  </threadedComment>
  <threadedComment ref="B26" dT="2025-11-19T00:13:37.41" personId="{82A902E7-5177-C849-B811-C66929681F43}" id="{BA9132EC-6606-49FC-8156-96D7F9AE67CC}">
    <text xml:space="preserve">Source:
1. Betting, Gaming, Lotteries and Amusements (Northern Ireland) Order 1985 [S.I. 1985/1204 (N.I. 11)], as amended by the Betting, Gaming, Lotteries and Amusements (Amendment) Act (Northern Ireland) 2022 (2022 c. 14). Available at: https://www.legislation.gov.uk/nisi/1985/1204 
2. National Lottery etc. Act 1993. Available at: https://www.legislation.gov.uk/id/ukpga/1993/39 </text>
  </threadedComment>
  <threadedComment ref="B27" dT="2025-11-19T00:20:24.97" personId="{82A902E7-5177-C849-B811-C66929681F43}" id="{8EC32A83-123C-4F29-9728-7D2A49D6547A}">
    <text xml:space="preserve">Sources:
1. Lov om pengespill (pengespilloven) – Lov 18. mars 2022 nr. 12 [(Law on gambling) – Act 18 March 2022 No. 12]. (2022) Available at: https://lovdata.no/dokument/NL/lov/2022-03-18-12 
2. Forskrift om pengespill (pengespillforskriften) – FOR-2022-11-17-1978 [Regulation on gambling (Gambling Regulation) – FOR-2022-11-17-1978]. Available at: https://lovdata.no/dokument/SF/forskrift/2022-11-17-1978 </text>
  </threadedComment>
  <threadedComment ref="B28" dT="2025-11-19T00:27:26.92" personId="{82A902E7-5177-C849-B811-C66929681F43}" id="{6A25F4E7-07C9-4891-B835-188C23B77435}">
    <text xml:space="preserve">Sources:
Ustawa z dnia 19 listopada 2009 r. o grach hazardowych [Gambling Act] Available at: https://lexlege.pl/ustawa-o-grach-hazardowych/rozdzial-1-przepisy-ogolne/2733/ </text>
  </threadedComment>
  <threadedComment ref="B29" dT="2025-11-19T00:44:22.09" personId="{82A902E7-5177-C849-B811-C66929681F43}" id="{58323006-5B63-43D4-827E-B66833AC65F0}">
    <text xml:space="preserve">Sources:
1. Decreto-Lei n.º 422/89, de 2 de dezembro [Decree-Law No. 422/89 of 2 December]. Available at: https://diariodarepublica.pt/dr/detalhe/decreto-lei/422-1989-550804 
2. Decreto-Lei n.º 67/2015, de 29 de abril [Decree-Law No. 67/2015 of 29 April]. Available at: https://diariodarepublica.pt/dr/detalhe/decreto-lei/67-2015-67098360
3. Decreto-Lei n.º 68/2015, de 29 de abril [Decree-Law No. 68/2015 of 29 April]. Available at: https://diariodarepublica.pt/dr/detalhe/decreto-lei/68-2015-67098361 
4. Decreto-Lei n.º 31/2011, de 4 de março [Decree-Law No. 31/2011 of 4 March]. Available at: https://diariodarepublica.pt/dr/detalhe/decreto-lei/31-2011-279439 
5. Decreto-Lei n.º 66/2015, de 29 de abril [Decree-Law No. 66/2015 of 29 April]. Available at: https://diariodarepublica.pt/dr/detalhe/decreto-lei/66-2015-67098359 </text>
  </threadedComment>
  <threadedComment ref="B30" dT="2025-05-16T18:04:40.10" personId="{15A6B4FD-6363-624A-9789-1A4E14EF8146}" id="{D2AFD05E-B8B5-497B-AB14-834E91E97D23}">
    <text xml:space="preserve">Source:
Ordonanţa de urgenţă a Guvernului nr. 77/2009 privind organizarea şi exploatarea jocurilor de noroc [Government Emergency Ordinance No. 77/2009 on the organisation and operation of games of chance]. Available at: https://legislatie.just.ro/Public/DetaliiDocument/108149 </text>
  </threadedComment>
  <threadedComment ref="B31" dT="2025-11-19T00:54:52.13" personId="{82A902E7-5177-C849-B811-C66929681F43}" id="{9D943D98-54DE-43F5-9311-1B6AA36E1250}">
    <text xml:space="preserve">Source: 
Zákon č. 30/2019 Z. z. o hazardných hrá­ch a o zmene a doplnku niektorých zákonov [Act No. 30/2019 Coll. on Gambling Games and on the Amendment to Certain Acts]. Available at: https://www.slov-lex.sk/ezbierky/pravne-predpisy/SK/ZZ/2019/30/ </text>
  </threadedComment>
  <threadedComment ref="B32" dT="2025-11-19T00:58:04.45" personId="{82A902E7-5177-C849-B811-C66929681F43}" id="{17CF50CB-51F7-4C7D-9AF1-D825832F6937}">
    <text xml:space="preserve">Source: Zakon o igrah na srečo (ZIS) [Gambing Act]. Available at: https://pisrs.si/pregledPredpisa?id=ZAKO409 </text>
  </threadedComment>
  <threadedComment ref="B33" dT="2025-07-16T22:09:43.70" personId="{15A6B4FD-6363-624A-9789-1A4E14EF8146}" id="{5C68828F-76BF-42DD-A8C4-DF1B9DA072F0}">
    <text xml:space="preserve">Source:
1. Ley 13/2011, de 27 de mayo, de regulación del juego [Law 13/2011 of 27 May on the Regulation of Gambling]. Available at: https://www.boe.es/buscar/act.php?id=BOE-A-2011-9280 
2. Ley 15/1984, de 20 de marzo, del juego [Law 15/1984 of 20 March on Gambling]. Available at: https://www.boe.es/buscar/act.php?id=BOE-A-1984-9840 
3. Ley 6/2001, de 3 de julio, del Juego de la Comunidad de Madrid [Law 6/2001 of 3 July on Gambling in the Community of Madrid]. Available at: https://www.boe.es/buscar/act.php?id=BOE-A-2001-14647 
4. Ley 1/2020, de 11 de junio, de regulación del juego y de prevención de la ludopatía en la Comunitat Valenciana [Law 1/2020 of 11 June on the Regulation of Gambling and the Prevention of Gambling Addiction in the Valencian Community]. Available at: https://www.boe.es/buscar/act.php?id=BOE-A-2020-11046 
5. Ley 2/1986, de 19 de abril, del juego y apuestas de la Comunidad Autónoma de Andalucía [Law 2/1986 of 19 April on Gambling and Betting in the Autonomous Community of Andalusia]. Available at: https://www.boe.es/buscar/act.php?id=BOE-A-1986-14184 </text>
  </threadedComment>
  <threadedComment ref="B34" dT="2025-11-19T01:13:56.62" personId="{82A902E7-5177-C849-B811-C66929681F43}" id="{9A48C347-E4E9-4D2B-9907-93D3056582A9}">
    <text xml:space="preserve">Source: 
Spellag (SFS 2018:1138) [Gambling Act] Available at: https://www.riksdagen.se/sv/dokument-och-lagar/dokument/svensk-forfattningssamling/spellag-20181138_sfs-2018-1138/ </text>
  </threadedComment>
  <threadedComment ref="B35" dT="2025-11-19T01:19:45.06" personId="{82A902E7-5177-C849-B811-C66929681F43}" id="{3AF72D84-1158-4B8C-9FD4-A4E3875B5F8F}">
    <text xml:space="preserve">Source:
Bundesgesetz über Geldspiele (Geldspielgesetz, BGS) [Federal Act on Gambling] Available at: https://www.fedlex.admin.ch/eli/cc/2018/795/de 
</text>
  </threadedComment>
</ThreadedComments>
</file>

<file path=xl/threadedComments/threadedComment3.xml><?xml version="1.0" encoding="utf-8"?>
<ThreadedComments xmlns="http://schemas.microsoft.com/office/spreadsheetml/2018/threadedcomments" xmlns:x="http://schemas.openxmlformats.org/spreadsheetml/2006/main">
  <threadedComment ref="B19" dT="2025-11-18T22:02:23.02" personId="{82A902E7-5177-C849-B811-C66929681F43}" id="{B1E47114-4CB1-4A62-8FBB-6D3C665004EA}">
    <text>Sources:
Agenzia delle Dogane e dei Monopoli (ADM) (n.d.) Lotterie – Normativa [Lotteries – Regulation].
Available at: https://www.adm.gov.it/portale/en/monopoli/giochi/lotterie (see ‘Normativita’ section for each type of lottery)</text>
  </threadedComment>
  <threadedComment ref="C19" dT="2025-07-03T18:46:36.05" personId="{15A6B4FD-6363-624A-9789-1A4E14EF8146}" id="{764CE386-6CD6-4EC2-B0D4-C149118F2436}">
    <text xml:space="preserve">Sources:
1. Regio decreto-legge 22 dicembre 1927, n. 2448, Provvedimenti a favore del comune di San Remo [Royal Decree-Law 22 December 1927, no. 2448, Measures in favour of the Municipality of San Remo] (1927)
2. Regio decreto-legge 2 marzo 1933, n. 201, Provvedimenti a favore del comune di Campione [Royal Decree-Law 2 March 1933, no. 201, Measures in favour of the Municipality of Campione] (1933)
3. Regio decreto-legge 16 luglio 1936, n. 1404, Estensione al comune di Venezia delle disposizioni del R. decreto-legge 22 dicembre 1927-VI, n. 2448, recante provvedimenti a favore del comune di San Remo [Royal Decree-Law 16 July 1936, no. 1404, Extending to the Municipality of Venice the provisions of Royal Decree-Law 22 December 1927-VI, no. 2448, containing measures in favour of the Municipality of San Remo] (1936)
4. Decreto del Presidente del Consiglio della Valle d’Aosta 3 aprile 1946, n. 241/3, Apertura del Casinò de la Vallée di Saint-Vincent [Decree of the President of the Council of the Aosta Valley of 3 April 1946, no. 241/3, Opening of the Saint-Vincent “Casinò de la Vallée”] (1946)
</text>
  </threadedComment>
  <threadedComment ref="D19" dT="2025-07-03T19:18:05.93" personId="{15A6B4FD-6363-624A-9789-1A4E14EF8146}" id="{B36BA489-D515-4FE2-8569-56AA17C85CC5}">
    <text>Source:
Agenzia delle Dogane e dei Monopoli (ADM) (n.d.) Giochi sportivi – Normativa [Sports betting – Regulation].
Available at: https://www.adm.gov.it/portale/en/monopoli/giochi/giochi_sport (see ‘Normativita’ section for each type of sportsbetting)</text>
  </threadedComment>
  <threadedComment ref="E19" dT="2025-07-03T19:29:34.81" personId="{15A6B4FD-6363-624A-9789-1A4E14EF8146}" id="{BCAFEFC2-8C6F-4B3D-BDB5-093595535C9E}">
    <text xml:space="preserve">Source:
Agenzia delle Dogane e dei Monopoli (ADM) (n.d.) Ippica nazionale – Normativa [National horse racing – Regulation]. Available at: https://www.adm.gov.it/portale/en/monopoli/giochi/giochi_ippica/ippica_nazionale/ipnaz_normativa </text>
  </threadedComment>
  <threadedComment ref="F19" dT="2025-07-03T20:20:28.01" personId="{15A6B4FD-6363-624A-9789-1A4E14EF8146}" id="{C6BE6B90-42E3-48AF-B426-DF9B921A4719}">
    <text xml:space="preserve">Source:
Agenzia delle Dogane e dei Monopoli (ADM) (n.d.) VLT – Normativa [Video Lottery Terminals – Regulation].
Available at: https://www.adm.gov.it/portale/en/monopoli/giochi/apparecchi_intr/vlt/vlt_normativa </text>
  </threadedComment>
  <threadedComment ref="G19" dT="2025-07-03T20:24:27.54" personId="{15A6B4FD-6363-624A-9789-1A4E14EF8146}" id="{F7AFC27B-B106-447D-8058-90D6246F648C}">
    <text xml:space="preserve">Source:
Agenzia delle Dogane e dei Monopoli (ADM) (n.d.) Bingo – Normativa [Bingo – Regulation].
Available at: https://www.adm.gov.it/portale/en/monopoli/giochi/bingo/bingo_normativa </text>
  </threadedComment>
  <threadedComment ref="H19" dT="2025-07-03T20:28:23.44" personId="{15A6B4FD-6363-624A-9789-1A4E14EF8146}" id="{EC59E507-30F2-4C25-AC7B-BE7F941C9F04}">
    <text xml:space="preserve">Source:
Agenzia delle Dogane e dei Monopoli (ADM) (n.d.) Gioco a distanza – Normativa [Remote gaming – Regulation].
Available at: https://www.adm.gov.it/portale/en/monopoli/giochi/gioco_distanza/gioco_dist_normativa </text>
  </threadedComment>
  <threadedComment ref="I19" dT="2025-07-03T20:48:47.75" personId="{15A6B4FD-6363-624A-9789-1A4E14EF8146}" id="{8FA679F3-25B6-4F1A-A55F-E8C77F6445A1}">
    <text xml:space="preserve">Source:
Agenzia delle Dogane e dei Monopoli (ADM) (n.d.) Gioco a distanza – Normativa [Remote gaming – Regulation].
Available at: https://www.adm.gov.it/portale/en/monopoli/giochi/gioco_distanza/gioco_dist_normativa </text>
  </threadedComment>
  <threadedComment ref="J19" dT="2025-07-03T20:48:47.75" personId="{15A6B4FD-6363-624A-9789-1A4E14EF8146}" id="{5F1D5F0D-B44C-4A69-8D43-41F35DDBEC94}">
    <text xml:space="preserve">Source:
Agenzia delle Dogane e dei Monopoli (ADM) (n.d.) Gioco a distanza – Normativa [Remote gaming – Regulation].
Available at: https://www.adm.gov.it/portale/en/monopoli/giochi/gioco_distanza/gioco_dist_normativa </text>
  </threadedComment>
  <threadedComment ref="K19" dT="2025-07-03T20:54:37.13" personId="{15A6B4FD-6363-624A-9789-1A4E14EF8146}" id="{FEE2837F-82CA-4694-8555-04DB006EE6B5}">
    <text xml:space="preserve">Source:
Agenzia delle Dogane e dei Monopoli (ADM) (n.d.) Bingo – Normativa [Bingo – Regulation].
Available at: https://www.adm.gov.it/portale/en/monopoli/giochi/bingo/bingo_normativa </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5-11-18T15:13:50.11" personId="{82A902E7-5177-C849-B811-C66929681F43}" id="{D3AC1847-DE3B-4C28-8460-3385EF9200A6}">
    <text xml:space="preserve">Source:
Vixio Gambling Compliance (n.d.). Market Monitor – European Online Gambling Datasheet. Accessed: 8 May 2025. Available under licence to Virve Marionneau / University of Helsinki </text>
  </threadedComment>
  <threadedComment ref="B3" dT="2025-11-18T15:38:11.15" personId="{82A902E7-5177-C849-B811-C66929681F43}" id="{0B9D5AAE-2910-486A-A02B-090B3C2DC86A}">
    <text xml:space="preserve">Source:
Commission des jeux de hasard / Kansspelcommissie (2024). 2023 Rapport financier / 2023 Financieel verslag [2023 Financial Report]. Bruxelles / Brussel: Commission des jeux de hasard / Kansspelcommissie. Available at: https://www.gamingcommission.be/sites/default/files/2024-07/2023%20Rapport%20financier.pdf </text>
  </threadedComment>
  <threadedComment ref="B4" dT="2025-04-24T13:47:29.24" personId="{15A6B4FD-6363-624A-9789-1A4E14EF8146}" id="{B834AC8C-C2E8-4A1B-B426-A244EC4B8DE0}">
    <text>Bulgarian regulator seems not to report GRY. The closest thing they report is the amount of winnings paid out by the gambling industry in a calendar year https://agib.bg/en/the-gambling-industry-has-paid-out-nearly-bgn-6-billion-earnings-in-2023/
They also report the amount of revenue received by the state from taxing gambling industry https://agib.bg/en/gambling-sector-revenues-surpass-bgn-392-million-in-2024/?utm_source=chatgpt.com 
An estimation of the online betting market size is also available based on the data from licensed betting companies https://kinsights.capital.bg/economy/2024/03/14/4600745_online_gambling_business_revenue_tops_one_billion_levs/ 
These estimations suggest that the GGY was definitely above 3,3 billion USD (5,79 billon BGN)</text>
  </threadedComment>
  <threadedComment ref="B6" dT="2025-11-18T16:14:10.04" personId="{82A902E7-5177-C849-B811-C66929681F43}" id="{19714F71-192A-4924-A9C2-D89BA5BF02B3}">
    <text xml:space="preserve">Source (NB: For betting GGY only):
National Betting Authority / Αρχή Στοιχημάτων (n.d.). Quarterly financial results and quantitative data. Available at: https://nba.gov.cy/en/the-authority/quarterly-financial-results-and-quantitative-data </text>
  </threadedComment>
  <threadedComment ref="B7" dT="2025-11-18T16:43:00.99" personId="{82A902E7-5177-C849-B811-C66929681F43}" id="{7887DFDB-8841-413C-9E9C-5D9EC6D86ABC}">
    <text xml:space="preserve">Source:
Finanční správa ČR [Financial Administration of the Czech Republic] (2025). Tabulka s souhrnnými údaji k daní z hazardních her – 1–4 Q 2024 [Table of summary data for gambling tax – Q1–Q4 2024]. Available at: https://financnisprava.gov.cz/assets/cs/prilohy/d-seznam-dani/Tabulka_souhrne_udaje_dan_z_hazardnich_her_1-4Q_2024.xlsx </text>
  </threadedComment>
  <threadedComment ref="B8" dT="2025-11-18T17:00:22.13" personId="{82A902E7-5177-C849-B811-C66929681F43}" id="{71EC47D0-2F6E-432E-84FC-89A444DBC49A}">
    <text xml:space="preserve">Source:
Spillemyndigheden [Danish Gambling Authority] (2025). The Gambling Market in Numbers 2024. Odense: Spillemyndigheden. Available at: https://www.spillemyndigheden.dk/uploads/2025-04/Gambling%20Market%20in%20Numbers%202024.pdf </text>
  </threadedComment>
  <threadedComment ref="B9" dT="2025-04-30T17:35:03.14" personId="{15A6B4FD-6363-624A-9789-1A4E14EF8146}" id="{5CC2D651-B399-40C9-AEEC-DB5C16AFA29E}">
    <text xml:space="preserve">Source:
Source:
Vixio Gambling Compliance (n.d.). Market Monitor – European Online Gambling Datasheet. Accessed: 8 May 2025. Available under licence to Virve Marionneau / University of Helsinki  </text>
  </threadedComment>
  <threadedComment ref="B10" dT="2025-11-18T17:11:43.28" personId="{82A902E7-5177-C849-B811-C66929681F43}" id="{86F27192-8C9D-4AE4-A7A2-5E6F11AA71F3}">
    <text xml:space="preserve">Source:
Veikkaus Oy (2025). Vuosi- ja vastuullisuusraportti 2024 [Annual &amp; Sustainability Report 2024]. Helsinki: Veikkaus Oy. Available at: https://cms.veikkaus.fi/sites/default/files/content/assets/vuosikertomus/2024/Vuosi_ja_vastuullisuusraportti_2024_6.pdf </text>
  </threadedComment>
  <threadedComment ref="B11" dT="2025-06-10T13:03:31.56" personId="{82A902E7-5177-C849-B811-C66929681F43}" id="{9F45E319-C0A6-4DC7-AD26-20934726C169}">
    <text xml:space="preserve">Source: 
Vixio Gambling Compliance (n.d.). Market Monitor – European Online Gambling Datasheet. Accessed: 8 May 2025. Available under licence to Virve Marionneau / University of Helsinki  </text>
  </threadedComment>
  <threadedComment ref="B12" dT="2025-11-18T20:44:10.31" personId="{82A902E7-5177-C849-B811-C66929681F43}" id="{6F91BD14-AE5F-4687-B15D-92ED9FBBAA0A}">
    <text xml:space="preserve">Source:
Gambling Commission (2024) Annual report and accounts 2023 to 2024. Available at: https://www.gamblingcommission.gov.uk/report/annual-report-and-accounts-2023-to-2024/annual-report-23-to-24-performance-report-overview-of-the-british-gambling </text>
  </threadedComment>
  <threadedComment ref="B13" dT="2025-05-07T14:56:28.40" personId="{82A902E7-5177-C849-B811-C66929681F43}" id="{4264E18F-49CA-48BF-AA0D-36F10767FAED}">
    <text xml:space="preserve">Source:
საქართველოს სტატისტიკის ეროვნული სამსახური [National Statistics Office of Georgia] (n.d.). აზარტული თამაშების ძირითადი ეკონომიკური მაჩვენებლები [Key Economic Indicators of Gambling]. Available at: https://www.geostat.ge/ka/modules/categories/622/azartuli-tamashebis-dziritadi-ekonomikuri-machveneblebi </text>
  </threadedComment>
  <threadedComment ref="B14" dT="2025-11-18T20:31:27.28" personId="{82A902E7-5177-C849-B811-C66929681F43}" id="{44B672DB-942A-46CA-99BA-44D74DE293F1}">
    <text xml:space="preserve">Source:
Vixio Gambling Compliance (n.d.). Market Monitor – European Online Gambling Datasheet. Accessed: 8 May 2025. Available under licence to Virve Marionneau / University of Helsinki   </text>
  </threadedComment>
  <threadedComment ref="B15" dT="2025-07-24T14:17:04.23" personId="{15A6B4FD-6363-624A-9789-1A4E14EF8146}" id="{EAD17783-1A1A-46A7-BE53-602EA59D580F}">
    <text xml:space="preserve">Source:
Source:
Vixio Gambling Compliance (n.d.). Market Monitor – European Online Gambling Datasheet. Accessed: 8 May 2025. Available under licence to Virve Marionneau / University of Helsinki    </text>
  </threadedComment>
  <threadedComment ref="B18" dT="2025-11-18T21:43:50.16" personId="{82A902E7-5177-C849-B811-C66929681F43}" id="{BC62A59D-1181-49DE-A66E-C846B9E3597B}">
    <text xml:space="preserve">Source:
Ó Ceallaigh, D., Timmons, S., Robertson, D. &amp; Lunn, P. (2023) Problem gambling: A narrative review of important policy-relevant issues. ESRI Survey and Statistical Report Series 119, Dublin: Economic and Social Research Institute (ESRI). Available at: https://www.esri.ie/pubs/SUSTAT119.pdf </text>
  </threadedComment>
  <threadedComment ref="B19" dT="2025-07-03T21:04:20.32" personId="{15A6B4FD-6363-624A-9789-1A4E14EF8146}" id="{E162BB31-6811-42DF-9586-827F71BBEB5B}">
    <text xml:space="preserve">Source: 
Agenzia delle Dogane e dei Monopoli (ADM) (2024) Rapporto di verifica 2024 [Verification Report 2024].
Available at: https://www.adm.gov.it/portale/documents/20182/0/Rapporto+di+verifica+2024.pdf/f69eb73a-1c34-b792-1bdc-0589e4e58e57?t=1750256408364 </text>
  </threadedComment>
  <threadedComment ref="B20" dT="2025-11-18T23:20:27.46" personId="{82A902E7-5177-C849-B811-C66929681F43}" id="{EFF46095-A81E-47DE-BF19-2EBC0944DC00}">
    <text xml:space="preserve">Source:
Vixio Gambling Compliance (n.d.). Market Monitor – European Online Gambling Datasheet. Accessed: 8 May 2025. Available under licence to Virve Marionneau / University of Helsinki    </text>
  </threadedComment>
  <threadedComment ref="B21" dT="2025-11-18T23:32:25.74" personId="{82A902E7-5177-C849-B811-C66929681F43}" id="{5957386D-F2AD-41AF-9D59-71F822DDEDD5}">
    <text xml:space="preserve">Source:
Amt für Volkswirtschaft, Fürstentum Liechtenstein (2024) Tätigkeitsbericht 2023: Geldspielaufsicht AVW [Annual Report 2023: Gambling Supervision AVW]. Landesverwaltung Fürstentum Liechtenstein, p. 14. Available at: https://www.llv.li/serviceportal2/amtsstellen/amt-fuer-volkswirtschaft/geldspiel/taetigkeitsbericht-2023-online.pdf </text>
  </threadedComment>
  <threadedComment ref="B22" dT="2025-11-18T23:39:25.67" personId="{82A902E7-5177-C849-B811-C66929681F43}" id="{C33F84E3-27E8-4B5C-8E96-AD192B083608}">
    <text xml:space="preserve">Source:
Vixio Gambling Compliance (n.d.). Market Monitor – European Online Gambling Datasheet. Accessed: 8 May 2025. Available under licence to Virve Marionneau / University of Helsinki     </text>
  </threadedComment>
  <threadedComment ref="B24" dT="2025-06-04T14:58:59.70" personId="{E13EEE06-9846-A84D-86DC-9B158EED6F9A}" id="{90240093-8A53-4B81-8DE7-E5F23F55982D}">
    <text>Mentioned in the Interim Report 2024 published by MGA</text>
  </threadedComment>
  <threadedComment ref="B24" dT="2025-06-27T18:02:36.14" personId="{82A902E7-5177-C849-B811-C66929681F43}" id="{4A8A5CD3-B1F0-40B0-B7D6-51A219CE5C84}" parentId="{90240093-8A53-4B81-8DE7-E5F23F55982D}">
    <text xml:space="preserve">
I couldn’t locate GGR data for previous full years, and EGBA doesn’t provide data for Malta either.
MGA 2024 annual report also states that they don’t collect GGR «Gaming operators are requested to submit
to the Authority the Gaming Revenue (GR) data as defined by the Gaming Licence Fees
Regulations (S.L. 583.03) and the Directive on the Calculation of Compliance Contribution
(Directive 4 of 2018) instead of the Gross Gaming Revenue (GGR).»</text>
  </threadedComment>
  <threadedComment ref="B25" dT="2025-11-19T00:09:51.99" personId="{82A902E7-5177-C849-B811-C66929681F43}" id="{58A6AC42-2FCF-4D39-B891-B7DB1EAAEDA8}">
    <text xml:space="preserve">Source:
</text>
  </threadedComment>
  <threadedComment ref="B25" dT="2025-11-19T00:09:54.17" personId="{82A902E7-5177-C849-B811-C66929681F43}" id="{7B3A7869-3F33-4472-8A3D-ED835B546166}" parentId="{58A6AC42-2FCF-4D39-B891-B7DB1EAAEDA8}">
    <text xml:space="preserve">Kansspelautoriteit. (2024) Marktscan kansspelen 2024 [Market scan gambling 2024, p. 3]. Available at: https://kansspelautoriteit.nl/publish/library/17/marktscan_2024.pdf </text>
  </threadedComment>
  <threadedComment ref="B27" dT="2025-11-19T00:24:55.51" personId="{82A902E7-5177-C849-B811-C66929681F43}" id="{44D4EC74-2C76-47DE-B56A-1EE453D59418}">
    <text xml:space="preserve">Source:
Source:
Vixio Gambling Compliance (n.d.). Market Monitor – European Online Gambling Datasheet. Accessed: 8 May 2025. Available under licence to Virve Marionneau / University of Helsinki      </text>
  </threadedComment>
  <threadedComment ref="B28" dT="2025-05-28T18:00:26.19" personId="{15A6B4FD-6363-624A-9789-1A4E14EF8146}" id="{B3289830-3C09-4BFF-A5DE-31957A540D19}">
    <text xml:space="preserve">Source:
Vixio Gambling Compliance (n.d.). Market Monitor – European Online Gambling Datasheet. Accessed: 8 May 2025. Available under licence to Virve Marionneau / University of Helsinki      </text>
  </threadedComment>
  <threadedComment ref="B29" dT="2025-07-16T21:55:19.18" personId="{15A6B4FD-6363-624A-9789-1A4E14EF8146}" id="{15B55BF4-FB42-4C88-B8CB-5AD349757A97}">
    <text xml:space="preserve">Source:
Vixio Gambling Compliance (n.d.). Market Monitor – European Online Gambling Datasheet. Accessed: 8 May 2025. Available under licence to Virve Marionneau / University of Helsinki      </text>
  </threadedComment>
  <threadedComment ref="B31" dT="2025-05-30T16:02:37.74" personId="{15A6B4FD-6363-624A-9789-1A4E14EF8146}" id="{3BE8D373-78F5-4B95-B8F4-B77A5353710A}">
    <text xml:space="preserve">Source:
Vixio Gambling Compliance (n.d.). Market Monitor – European Online Gambling Datasheet. Accessed: 8 May 2025. Available under licence to Virve Marionneau / University of Helsinki   </text>
  </threadedComment>
  <threadedComment ref="B33" dT="2025-07-16T21:55:19.18" personId="{15A6B4FD-6363-624A-9789-1A4E14EF8146}" id="{1CACF424-EA54-4142-8DA9-C1061948718D}">
    <text xml:space="preserve">Source:
Vixio Gambling Compliance (n.d.). Market Monitor – European Online Gambling Datasheet. Accessed: 8 May 2025. Available under licence to Virve Marionneau / University of Helsinki   </text>
  </threadedComment>
  <threadedComment ref="B34" dT="2025-11-19T01:15:21.64" personId="{82A902E7-5177-C849-B811-C66929681F43}" id="{620460B3-B27C-4426-9794-4CDA2CD6EDA0}">
    <text xml:space="preserve">Source:
Source:
Vixio Gambling Compliance (n.d.). Market Monitor – European Online Gambling Datasheet. Accessed: 8 May 2025. Available under licence to Virve Marionneau / University of Helsinki    </text>
  </threadedComment>
  <threadedComment ref="B35" dT="2025-11-19T01:22:49.59" personId="{82A902E7-5177-C849-B811-C66929681F43}" id="{8DE73292-426E-40AA-A676-E15145754FAA}">
    <text xml:space="preserve">Sources:
1. Sekretariat der Eidgenössischen Spielbankenkommission (ESBK). (2024) Eidgenössische Spielbankenkommission: Tätigkeitsbericht 2023 [Federal Casino Commission: Activity Report 2023, pp. 23-24]. Bern: Gerber Druck AG. Available at: https://www.newsd.admin.ch/newsd/message/attachments/88555.pdf 
2. Gespa – Interkantonale Geldspielaufsicht. (2024) Gross- und Kleinspielstatistik 2023 [Large and Small-scale Games Statistics 2023, p. 2]. Available at: https://www.gespa.ch/download/pictures/60/a1gc224909qxjcjhp3qx91v6gbfrdc/24-05-01_gross-_und_kleinspielstatistik_2023.pdf </text>
  </threadedComment>
</ThreadedComments>
</file>

<file path=xl/threadedComments/threadedComment5.xml><?xml version="1.0" encoding="utf-8"?>
<ThreadedComments xmlns="http://schemas.microsoft.com/office/spreadsheetml/2018/threadedcomments" xmlns:x="http://schemas.openxmlformats.org/spreadsheetml/2006/main">
  <threadedComment ref="B2" dT="2025-11-18T15:14:59.37" personId="{82A902E7-5177-C849-B811-C66929681F43}" id="{461CBC88-A6F2-4541-B9A4-043E3F6C1F8E}">
    <text xml:space="preserve">Source:
https://www.bmf.gv.at/themen/gluecksspiel-spielerschutz.html </text>
  </threadedComment>
  <threadedComment ref="B3" dT="2025-11-18T15:38:35.40" personId="{82A902E7-5177-C849-B811-C66929681F43}" id="{E09927FB-64B3-4482-8F16-1D31B0DF39E0}">
    <text xml:space="preserve">Source:
https://www.gamingcommission.be/ </text>
  </threadedComment>
  <threadedComment ref="B4" dT="2025-04-23T13:08:17.04" personId="{15A6B4FD-6363-624A-9789-1A4E14EF8146}" id="{D4F5130C-465A-4D5A-A4AB-CE65350A145E}">
    <text xml:space="preserve">Source:
https://old.nra.bg/en/page?id=574 </text>
  </threadedComment>
  <threadedComment ref="B5" dT="2025-07-18T15:02:31.39" personId="{15A6B4FD-6363-624A-9789-1A4E14EF8146}" id="{6CF6ABB6-4C00-4E46-832D-14852A2D787A}">
    <text xml:space="preserve">Source:
https://porezna-uprava.gov.hr/hr/igre-na-srecu-i-nagradne-igre/3949
</text>
  </threadedComment>
  <threadedComment ref="B6" dT="2025-11-18T16:15:08.28" personId="{82A902E7-5177-C849-B811-C66929681F43}" id="{CF9053A6-B544-4B91-97D7-27498A69A81D}">
    <text xml:space="preserve">Sources:
https://nba.gov.cy/en 
https://www.cgc.org.cy/en/ </text>
  </threadedComment>
  <threadedComment ref="B7" dT="2025-04-24T17:34:44.86" personId="{15A6B4FD-6363-624A-9789-1A4E14EF8146}" id="{05C6BFC0-9D47-4392-93DC-0217300B53F0}">
    <text>Source:
https://www.mfcr.cz/cs/ministerstvo/zakladni-informace/organizacni-struktura/sekce-pravni/odbor-73-procesni-agendy-a-regulace-haza</text>
  </threadedComment>
  <threadedComment ref="B8" dT="2025-11-18T17:00:50.18" personId="{82A902E7-5177-C849-B811-C66929681F43}" id="{61A4ACC8-AEE1-4455-AF5A-17C85C5C7837}">
    <text xml:space="preserve">Source:
https://www.spillemyndigheden.dk/ </text>
  </threadedComment>
  <threadedComment ref="B9" dT="2025-04-30T17:19:21.99" personId="{15A6B4FD-6363-624A-9789-1A4E14EF8146}" id="{FBC15624-0874-4CC1-84DD-E362DDDFEF2B}">
    <text>Source: https://www.emta.ee/en/business-client/registration-business/gambling-operators#toto</text>
  </threadedComment>
  <threadedComment ref="B10" dT="2025-11-18T17:12:23.20" personId="{82A902E7-5177-C849-B811-C66929681F43}" id="{8E8D4C52-1051-4761-9098-763E06ADB11E}">
    <text xml:space="preserve">Source:
https://poliisi.fi/en/gambling-administration-the-national-police-board </text>
  </threadedComment>
  <threadedComment ref="B11" dT="2025-11-18T17:18:38.07" personId="{82A902E7-5177-C849-B811-C66929681F43}" id="{4C19867B-7414-431D-981E-1768519864D9}">
    <text xml:space="preserve">Source:
https://anj.fr/english </text>
  </threadedComment>
  <threadedComment ref="B12" dT="2025-11-18T20:44:29.00" personId="{82A902E7-5177-C849-B811-C66929681F43}" id="{C2503AA6-5209-45AE-A93E-6E5E38AB6379}">
    <text xml:space="preserve">Source:
https://www.gamblingcommission.gov.uk/ </text>
  </threadedComment>
  <threadedComment ref="B13" dT="2025-05-07T15:01:39.76" personId="{82A902E7-5177-C849-B811-C66929681F43}" id="{16EA3992-D37C-4C7E-8DBC-2E517C414A42}">
    <text>Source: https://www.rs.ge/LegalEntityTaxes-en?cat=7&amp;tab=1</text>
  </threadedComment>
  <threadedComment ref="B14" dT="2025-11-18T20:32:06.53" personId="{82A902E7-5177-C849-B811-C66929681F43}" id="{243951CA-8284-4871-95F0-BFA591D30816}">
    <text xml:space="preserve">Source: 
https://www.gluecksspiel-behoerde.de/de/ </text>
  </threadedComment>
  <threadedComment ref="B15" dT="2025-11-18T21:04:00.72" personId="{82A902E7-5177-C849-B811-C66929681F43}" id="{6B04F336-09F6-4BDD-B9E4-D47C801CEFB8}">
    <text xml:space="preserve">Source: 
https://www.gamingcommission.gov.gr/index.php/en/ </text>
  </threadedComment>
  <threadedComment ref="B16" dT="2025-11-18T21:14:57.48" personId="{82A902E7-5177-C849-B811-C66929681F43}" id="{48723805-4B2C-4C04-B1FC-0DC45831F4EE}">
    <text xml:space="preserve">Source: 
https://sztfh.hu/?lang=en </text>
  </threadedComment>
  <threadedComment ref="B17" dT="2025-11-18T21:29:14.61" personId="{82A902E7-5177-C849-B811-C66929681F43}" id="{1E60AA14-3E2D-4670-BB51-95597725ADED}">
    <text xml:space="preserve">Source:
https://www.government.is/ministries/ministry-of-justice/about-the-ministry/department-of-civil-rights/ </text>
  </threadedComment>
  <threadedComment ref="B18" dT="2025-11-18T21:44:19.42" personId="{82A902E7-5177-C849-B811-C66929681F43}" id="{5394E2BC-A3BB-47C3-9B76-10941FEF1325}">
    <text xml:space="preserve">Source:
https://www.grai.ie/ </text>
  </threadedComment>
  <threadedComment ref="B19" dT="2025-11-18T22:22:53.18" personId="{82A902E7-5177-C849-B811-C66929681F43}" id="{B7DBA605-9325-4E4C-BE38-3D27BB6EB122}">
    <text xml:space="preserve">Source: https://www.adm.gov.it/portale/giochi </text>
  </threadedComment>
  <threadedComment ref="B20" dT="2025-05-06T11:45:39.29" personId="{15A6B4FD-6363-624A-9789-1A4E14EF8146}" id="{03CC2C85-14CA-4AC7-A745-C16494EEB00F}">
    <text>Source:
https://www.iaui.gov.lv/en/about-us</text>
  </threadedComment>
  <threadedComment ref="B21" dT="2025-11-18T23:34:10.23" personId="{82A902E7-5177-C849-B811-C66929681F43}" id="{CD6EC451-08C4-46F8-A70F-6DBD17973381}">
    <text xml:space="preserve">Source: https://www.llv.li/de/landesverwaltung/amt-fuer-volkswirtschaft/geldspiel/geschicklichkeits-geldspiele </text>
  </threadedComment>
  <threadedComment ref="B22" dT="2025-05-08T21:28:31.91" personId="{15A6B4FD-6363-624A-9789-1A4E14EF8146}" id="{147A6948-CCFE-4CB0-8405-789A98C7F2CC}">
    <text>https://lpt.lrv.lt/en/about-the-gaming-control-authority/</text>
  </threadedComment>
  <threadedComment ref="B23" dT="2025-11-18T23:52:55.04" personId="{82A902E7-5177-C849-B811-C66929681F43}" id="{F09C7AF3-7A6D-4513-85EA-E73167962956}">
    <text xml:space="preserve">Source: 
https://www.oeuvre.lu   </text>
  </threadedComment>
  <threadedComment ref="B24" dT="2025-11-18T23:56:15.44" personId="{82A902E7-5177-C849-B811-C66929681F43}" id="{1E6BB719-EFC2-48C5-9A34-C1113C23AB96}">
    <text xml:space="preserve">Source: https://www.mga.org.mt/ </text>
  </threadedComment>
  <threadedComment ref="B25" dT="2025-11-19T00:10:33.95" personId="{82A902E7-5177-C849-B811-C66929681F43}" id="{DDBA32E7-66C9-49A8-A85F-38F5B487A8D8}">
    <text xml:space="preserve">Source: https://kansspelautoriteit.nl/english/ </text>
  </threadedComment>
  <threadedComment ref="B26" dT="2025-11-19T00:15:14.33" personId="{82A902E7-5177-C849-B811-C66929681F43}" id="{BD650416-3F3E-4048-80A7-B6FB3FFF1A7E}">
    <text xml:space="preserve">Source: https://www.communities-ni.gov.uk/topics/betting-gaming-lotteries-and-amusements </text>
  </threadedComment>
  <threadedComment ref="B27" dT="2025-11-19T00:25:24.22" personId="{82A902E7-5177-C849-B811-C66929681F43}" id="{C2F3BC25-292F-4500-A7A0-58ADFB9A3106}">
    <text xml:space="preserve">Source:
https://lottstift.no/en/ </text>
  </threadedComment>
  <threadedComment ref="B28" dT="2025-11-19T00:29:26.30" personId="{82A902E7-5177-C849-B811-C66929681F43}" id="{D158D69C-7BA3-4B1F-AAC3-BC1E8DBC6FC7}">
    <text xml:space="preserve">Source:
https://www.gov.pl/web/finance/gambling-market-regulation-and-gambling-tax-department#:~:text=Gambling%20Market%20Regulation%20and%20Gambling%20Tax%20Department%20is%20responsible%20for,determining%20the%20nature%20of%20games. </text>
  </threadedComment>
  <threadedComment ref="B29" dT="2025-07-22T21:20:31.63" personId="{15A6B4FD-6363-624A-9789-1A4E14EF8146}" id="{844B0463-58BA-45DE-9821-8950B99EB440}">
    <text>Source: https://www.srij.turismodeportugal.pt/pt</text>
  </threadedComment>
  <threadedComment ref="B30" dT="2025-05-28T17:11:07.83" personId="{15A6B4FD-6363-624A-9789-1A4E14EF8146}" id="{26D849D6-F78D-4E4D-9E61-AF3B206D17FA}">
    <text>Source: https://onjn.gov.ro/despre-onjn/</text>
  </threadedComment>
  <threadedComment ref="B31" dT="2025-11-19T00:57:09.15" personId="{82A902E7-5177-C849-B811-C66929681F43}" id="{1652E5B2-723E-45F3-9A4E-E79F1FE22C9E}">
    <text xml:space="preserve">Source: https://www.mfsr.sk/en/ministry/organisations-within-sphere-authority-mf-sr/organisations-mf-sr-chapter/gambling-regulatory-authority/ </text>
  </threadedComment>
  <threadedComment ref="B32" dT="2025-11-19T01:00:00.20" personId="{82A902E7-5177-C849-B811-C66929681F43}" id="{AD853472-6F9C-40BE-BC86-8F90C2A8A3A3}">
    <text xml:space="preserve">Source: https://www.fu.gov.si/ </text>
  </threadedComment>
  <threadedComment ref="B33" dT="2025-07-06T06:43:19.94" personId="{15A6B4FD-6363-624A-9789-1A4E14EF8146}" id="{8ED74A4E-24B5-46D2-85F3-D1542640FAEF}">
    <text>Source: https://www.ordenacionjuego.es/ 
+ The relevant authorities within the competent Autonomous Regions</text>
  </threadedComment>
  <threadedComment ref="B34" dT="2025-11-19T01:16:01.53" personId="{82A902E7-5177-C849-B811-C66929681F43}" id="{4BE13622-6C14-47E5-B5E3-8C8EF0B5D9B3}">
    <text xml:space="preserve">Source: https://www.spelinspektionen.se/en/ </text>
  </threadedComment>
  <threadedComment ref="B35" dT="2025-11-19T01:23:43.44" personId="{82A902E7-5177-C849-B811-C66929681F43}" id="{4B9B88AC-AE03-4F65-AB55-1D1672DA84C9}">
    <text xml:space="preserve">Sources:
1. https://www.esbk.admin.ch/de 
2. https://www.gespa.ch/en </text>
  </threadedComment>
</ThreadedComments>
</file>

<file path=xl/threadedComments/threadedComment6.xml><?xml version="1.0" encoding="utf-8"?>
<ThreadedComments xmlns="http://schemas.microsoft.com/office/spreadsheetml/2018/threadedcomments" xmlns:x="http://schemas.openxmlformats.org/spreadsheetml/2006/main">
  <threadedComment ref="B8" dT="2025-11-18T17:03:25.60" personId="{82A902E7-5177-C849-B811-C66929681F43}" id="{DD782201-32C0-4EE2-AE30-0CADC67A0C82}">
    <text xml:space="preserve">Source:
Spillemyndigheden [Danish Gambling Authority] (2025). Årsrapport 2024 Spillemyndigheden [Annual Report 2024]. Odense: Spillemyndigheden. Available at: https://www.spillemyndigheden.dk/uploads/2025-03/%C3%85rsrapport%202024%20Spillemyndigheden.pdf </text>
  </threadedComment>
  <threadedComment ref="B10" dT="2025-11-18T17:14:38.74" personId="{82A902E7-5177-C849-B811-C66929681F43}" id="{F20871A3-EF15-4582-B023-3B12D78B306C}">
    <text xml:space="preserve">Source:
Hallituksen esitys eduskunnalle laeiksi uudesta rahapelijärjestelmästä (HE 16/2025 vp) [Government proposal to Parliament for legislation on a new gambling system] (2025). Helsinki: Eduskunta. Available at: https://www.eduskunta.fi/FI/vaski/HallituksenEsitys/Sivut/HE_16+2025.aspx </text>
  </threadedComment>
  <threadedComment ref="B11" dT="2025-11-18T17:27:33.19" personId="{82A902E7-5177-C849-B811-C66929681F43}" id="{3A099045-CE9F-498B-A702-9CFC34AB9667}">
    <text xml:space="preserve">Source:
Autorité nationale des jeux (ANJ) (2024) Rapport annuel 2024 [2024 Annual Report]. Paris: Autorité nationale des jeux. Available at: https://anj.fr/sites/default/files/2025-06/Rapport%20annuel%202024%20-%20version%20web.pdf </text>
  </threadedComment>
  <threadedComment ref="B12" dT="2025-11-18T20:45:15.26" personId="{82A902E7-5177-C849-B811-C66929681F43}" id="{5247584B-6E1A-441D-93D7-525D7939A8D4}">
    <text xml:space="preserve">Source:
Source:
Gambling Commission (2024) Annual report and accounts 2023 to 2024. Available at: https://www.gamblingcommission.gov.uk/report/annual-report-and-accounts-2023-to-2024/annual-report-23-to-24-performance-report-overview-of-the-british-gambling  </text>
  </threadedComment>
  <threadedComment ref="B14" dT="2025-11-18T20:34:59.03" personId="{82A902E7-5177-C849-B811-C66929681F43}" id="{4D5801E7-B7D3-4C90-8EA8-A70955E4A0B8}">
    <text xml:space="preserve">Source:
Gemeinsame Glücksspielbehörde der Länder (GGL) (2024) Jahresabschluss und Lagebericht für das Geschäftsjahr 2023 [Annual Financial Statements and Management Report for the 2023 Financial Year].
Available at: https://gluecksspiel-behoerde.de/images/pdf/jahresberichte/Testat_GGL_JAP2023_eK-1.pdf </text>
  </threadedComment>
  <threadedComment ref="B15" dT="2025-11-18T21:08:17.18" personId="{82A902E7-5177-C849-B811-C66929681F43}" id="{8C3EBB91-F096-4D27-A079-3140B6EF4AE8}">
    <text xml:space="preserve">Source:
Επιτροπή Εποπτείας και Ελέγχου Παιγνίων (ΕΕΕΠ) (2024) Ετήσια Απολογιστική Έκθεση έτους 2024 [Annual Report 2024]. Available at: https://www.hgc.gov.gr/images/enimerosi/ektheseis-pepragmenon/AnnualReport2024GR.pdf </text>
  </threadedComment>
  <threadedComment ref="B18" dT="2025-04-11T15:45:06.98" personId="{E13EEE06-9846-A84D-86DC-9B158EED6F9A}" id="{76764E34-D183-42DD-A7B2-C4EAFA4B8FD7}">
    <text>Answered by the Minister of State at the Department of Justice in Parliament.
“A total provision of €4.091m has been made in the Department of Justice’s vote for 2024 to meet all costs associated with the establishment of the Authority for this year. “</text>
  </threadedComment>
  <threadedComment ref="B18" dT="2025-06-24T15:19:55.37" personId="{15A6B4FD-6363-624A-9789-1A4E14EF8146}" id="{21F1C009-18FA-468C-BF51-AC34209A90D5}" parentId="{76764E34-D183-42DD-A7B2-C4EAFA4B8FD7}">
    <text xml:space="preserve">https://www.oireachtas.ie/en/debates/question/2024-04-23/459/
</text>
  </threadedComment>
  <threadedComment ref="B24" dT="2025-11-19T00:04:36.48" personId="{82A902E7-5177-C849-B811-C66929681F43}" id="{D117A35A-79F4-4095-B9FF-D6A7D8485A38}">
    <text xml:space="preserve">Source:
Malta Gaming Authority (2025). Annual Report 2024. Malta: Malta Gaming Authority. Available at: https://www.mga.org.mt/app/uploads/MGA-Annual-Report-2024.pdf </text>
  </threadedComment>
  <threadedComment ref="B25" dT="2025-11-19T00:11:09.48" personId="{82A902E7-5177-C849-B811-C66929681F43}" id="{147F6941-BD90-4E84-846F-EB373F9A7B34}">
    <text xml:space="preserve">Source:
Kansspelautoriteit. (2025) De speler centraal: Jaarverslag Kansspelautoriteit 2024 [The player central: Annual report Kansspelautoriteit 2024, p. 50]. Available at: https://kansspelautoriteit.nl/publish/library/35/jaarverslag_ksa_2024_webversie_2.pdf </text>
  </threadedComment>
  <threadedComment ref="B27" dT="2025-11-19T00:26:11.66" personId="{82A902E7-5177-C849-B811-C66929681F43}" id="{10CA3869-239B-4B56-B7ED-D962105D3989}">
    <text xml:space="preserve">Source:
Lotteri‑ og stiftelsestilsynet. (2025) Årsrapport 2024 [Annual Report 2024, p. 8]. Available at: https://lottstift.no/content/uploads/2025/05/Arsrapport_2024_UU_web_1004.pdf </text>
  </threadedComment>
  <threadedComment ref="B29" dT="2025-07-23T17:47:27.84" personId="{15A6B4FD-6363-624A-9789-1A4E14EF8146}" id="{1594E026-5A72-4106-925E-C6D7FD48F499}">
    <text>Portugal_ Gaming Regulation and Inspection Service – 2021 Activity Report.pdf</text>
  </threadedComment>
  <threadedComment ref="B30" dT="2025-05-28T17:45:36.57" personId="{15A6B4FD-6363-624A-9789-1A4E14EF8146}" id="{D2FC8052-FE09-4B01-9D20-979750983432}">
    <text>Source:
Oficiul Național pentru Jocuri de Noroc. (2025) Raport de activitate 2024 [Activity Report 2024, p.37]. Available at: https://onjn.gov.ro/wp-content/uploads/Onjn.gov.ro/Rela%C8%9BiiPublice/informatii/Rapoarte-anuale-Legea-544/RAPORT%20ACTIVITATE%20ONJN%202024%20publicare%20site.pdf</text>
  </threadedComment>
  <threadedComment ref="B33" dT="2025-07-16T21:58:39.53" personId="{15A6B4FD-6363-624A-9789-1A4E14EF8146}" id="{2F663EFC-05DE-417E-983D-0EAEB79A84F2}">
    <text xml:space="preserve">Source:
Secretaría de Estado de Presupuestos y Gastos. (2024) Presupuestos Generales del Estado 2024-P: Maestro Documentos / N_24P_E_V_1_101_1_1_2_2_129_1_2 [General State Budget 2024-P: Master Documents / …]. Available at: https://www.sepg.pap.hacienda.gob.es/Presup/PGE2024Prorroga/MaestroDocumentos/PGE-ROM/doc/HTM/N_24P_E_V_1_101_1_1_2_2_129_1_2.HTM </text>
  </threadedComment>
  <threadedComment ref="B34" dT="2025-11-19T01:17:30.66" personId="{82A902E7-5177-C849-B811-C66929681F43}" id="{997968CA-59EF-40E6-9D99-AF1F34970D56}">
    <text xml:space="preserve">Source: 
Spelinspektionen. (2023) Årsredovisning 2022 [Annual Report 2022]. Available at: https://www.spelinspektionen.se/globalassets/dokument/spelinspektionens-overgripande/spelinspektionens-arsredovisning-2022.pdf </text>
  </threadedComment>
  <threadedComment ref="B35" dT="2025-11-19T01:25:10.74" personId="{82A902E7-5177-C849-B811-C66929681F43}" id="{4BB25938-08F0-45DE-BF8B-619414845F8B}">
    <text xml:space="preserve">Sources:
1. Sekretariat der Eidgenössischen Spielbankenkommission (ESBK). (2024) Eidgenössische Spielbankenkommission: Tätigkeitsbericht 2023 [Federal Casino Commission: Activity Report 2023, p. 33]. Bern: Gerber Druck AG. Available at: https://www.newsd.admin.ch/newsd/message/attachments/88555.pdf 
2. Gespa – Interkantonale Geldspielaufsicht. (2024) Gespa: Jahresbericht und Statistik 2023 [Gespa: Annual Report and Statistics 2023, p. 29]. Biel/Bienne: Jost Druck AG. Available at: https://www.gespa.ch/download/pictures/75/avvjjx9paamips502l1fgukjk49ibk/24-06-04_medienmitteilung_jahresbericht_2023_de.pdf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2.xml"/><Relationship Id="rId6" Type="http://schemas.microsoft.com/office/2017/10/relationships/threadedComment" Target="../threadedComments/threadedComment1.xml"/><Relationship Id="rId5" Type="http://schemas.openxmlformats.org/officeDocument/2006/relationships/comments" Target="../comments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drawing" Target="../drawings/drawing3.xml"/><Relationship Id="rId6" Type="http://schemas.microsoft.com/office/2017/10/relationships/threadedComment" Target="../threadedComments/threadedComment2.xml"/><Relationship Id="rId5" Type="http://schemas.openxmlformats.org/officeDocument/2006/relationships/comments" Target="../comments2.xml"/><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drawing" Target="../drawings/drawing4.xml"/><Relationship Id="rId6" Type="http://schemas.microsoft.com/office/2017/10/relationships/threadedComment" Target="../threadedComments/threadedComment3.xml"/><Relationship Id="rId5" Type="http://schemas.openxmlformats.org/officeDocument/2006/relationships/comments" Target="../comments3.xml"/><Relationship Id="rId4" Type="http://schemas.microsoft.com/office/2007/relationships/slicer" Target="../slicers/slicer3.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drawing" Target="../drawings/drawing6.xml"/><Relationship Id="rId6" Type="http://schemas.microsoft.com/office/2017/10/relationships/threadedComment" Target="../threadedComments/threadedComment4.xml"/><Relationship Id="rId5" Type="http://schemas.openxmlformats.org/officeDocument/2006/relationships/comments" Target="../comments4.xml"/><Relationship Id="rId4" Type="http://schemas.microsoft.com/office/2007/relationships/slicer" Target="../slicers/slicer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drawing" Target="../drawings/drawing7.xml"/><Relationship Id="rId6" Type="http://schemas.microsoft.com/office/2017/10/relationships/threadedComment" Target="../threadedComments/threadedComment5.xml"/><Relationship Id="rId5" Type="http://schemas.openxmlformats.org/officeDocument/2006/relationships/comments" Target="../comments5.xml"/><Relationship Id="rId4" Type="http://schemas.microsoft.com/office/2007/relationships/slicer" Target="../slicers/slicer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6.vml"/><Relationship Id="rId1" Type="http://schemas.openxmlformats.org/officeDocument/2006/relationships/drawing" Target="../drawings/drawing8.xml"/><Relationship Id="rId6" Type="http://schemas.microsoft.com/office/2017/10/relationships/threadedComment" Target="../threadedComments/threadedComment6.xml"/><Relationship Id="rId5" Type="http://schemas.openxmlformats.org/officeDocument/2006/relationships/comments" Target="../comments6.xml"/><Relationship Id="rId4" Type="http://schemas.microsoft.com/office/2007/relationships/slicer" Target="../slicers/slicer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9D111-DF07-4EA4-823F-29976053E892}">
  <dimension ref="A1:Q53"/>
  <sheetViews>
    <sheetView zoomScale="159" zoomScaleNormal="159" workbookViewId="0">
      <selection activeCell="R14" sqref="R14:S15"/>
    </sheetView>
  </sheetViews>
  <sheetFormatPr baseColWidth="10" defaultColWidth="8.83203125" defaultRowHeight="16" x14ac:dyDescent="0.2"/>
  <sheetData>
    <row r="1" spans="1:17" s="58" customFormat="1" ht="19" x14ac:dyDescent="0.25">
      <c r="A1" s="61" t="s">
        <v>0</v>
      </c>
      <c r="B1" s="59"/>
      <c r="C1" s="59"/>
      <c r="D1" s="59"/>
      <c r="E1" s="59"/>
      <c r="F1" s="59"/>
      <c r="G1" s="59"/>
      <c r="H1" s="59"/>
      <c r="I1" s="59"/>
      <c r="J1" s="59"/>
      <c r="K1" s="59"/>
      <c r="L1" s="59"/>
      <c r="M1" s="59"/>
      <c r="N1" s="59"/>
      <c r="O1" s="59"/>
      <c r="P1" s="59"/>
      <c r="Q1" s="60"/>
    </row>
    <row r="2" spans="1:17" x14ac:dyDescent="0.2">
      <c r="A2" s="62"/>
      <c r="B2" s="48"/>
      <c r="C2" s="48"/>
      <c r="D2" s="48"/>
      <c r="E2" s="48"/>
      <c r="F2" s="48"/>
      <c r="G2" s="48"/>
      <c r="H2" s="48"/>
      <c r="I2" s="48"/>
      <c r="J2" s="48"/>
      <c r="K2" s="48"/>
      <c r="L2" s="48"/>
      <c r="M2" s="48"/>
      <c r="N2" s="48"/>
      <c r="O2" s="48"/>
      <c r="P2" s="48"/>
      <c r="Q2" s="56"/>
    </row>
    <row r="3" spans="1:17" x14ac:dyDescent="0.2">
      <c r="A3" s="62" t="s">
        <v>1</v>
      </c>
      <c r="B3" s="48"/>
      <c r="C3" s="48"/>
      <c r="D3" s="48"/>
      <c r="E3" s="48"/>
      <c r="F3" s="48"/>
      <c r="G3" s="48"/>
      <c r="H3" s="48"/>
      <c r="I3" s="48"/>
      <c r="J3" s="48"/>
      <c r="K3" s="48"/>
      <c r="L3" s="48"/>
      <c r="M3" s="48"/>
      <c r="N3" s="48"/>
      <c r="O3" s="48"/>
      <c r="P3" s="48"/>
      <c r="Q3" s="56"/>
    </row>
    <row r="4" spans="1:17" x14ac:dyDescent="0.2">
      <c r="A4" s="62" t="s">
        <v>2</v>
      </c>
      <c r="B4" s="48"/>
      <c r="C4" s="48"/>
      <c r="D4" s="48"/>
      <c r="E4" s="48"/>
      <c r="F4" s="48"/>
      <c r="G4" s="48"/>
      <c r="H4" s="48"/>
      <c r="I4" s="48"/>
      <c r="J4" s="48"/>
      <c r="K4" s="48"/>
      <c r="L4" s="48"/>
      <c r="M4" s="48"/>
      <c r="N4" s="48"/>
      <c r="O4" s="48"/>
      <c r="P4" s="48"/>
      <c r="Q4" s="56"/>
    </row>
    <row r="5" spans="1:17" x14ac:dyDescent="0.2">
      <c r="A5" s="62"/>
      <c r="B5" s="48"/>
      <c r="C5" s="48"/>
      <c r="D5" s="48"/>
      <c r="E5" s="48"/>
      <c r="F5" s="48"/>
      <c r="G5" s="48"/>
      <c r="H5" s="48"/>
      <c r="I5" s="48"/>
      <c r="J5" s="48"/>
      <c r="K5" s="48"/>
      <c r="L5" s="48"/>
      <c r="M5" s="48"/>
      <c r="N5" s="48"/>
      <c r="O5" s="48"/>
      <c r="P5" s="48"/>
      <c r="Q5" s="56"/>
    </row>
    <row r="6" spans="1:17" x14ac:dyDescent="0.2">
      <c r="A6" s="63" t="s">
        <v>3</v>
      </c>
      <c r="B6" s="48"/>
      <c r="C6" s="48"/>
      <c r="D6" s="48"/>
      <c r="E6" s="48"/>
      <c r="F6" s="48"/>
      <c r="G6" s="48"/>
      <c r="H6" s="48"/>
      <c r="I6" s="48"/>
      <c r="J6" s="48"/>
      <c r="K6" s="48"/>
      <c r="L6" s="48"/>
      <c r="M6" s="48"/>
      <c r="N6" s="48"/>
      <c r="O6" s="48"/>
      <c r="P6" s="48"/>
      <c r="Q6" s="56"/>
    </row>
    <row r="7" spans="1:17" x14ac:dyDescent="0.2">
      <c r="A7" s="63" t="s">
        <v>4</v>
      </c>
      <c r="B7" s="48"/>
      <c r="C7" s="48"/>
      <c r="D7" s="48"/>
      <c r="E7" s="48"/>
      <c r="F7" s="48"/>
      <c r="G7" s="48"/>
      <c r="H7" s="48"/>
      <c r="I7" s="48"/>
      <c r="J7" s="48"/>
      <c r="K7" s="48"/>
      <c r="L7" s="48"/>
      <c r="M7" s="48"/>
      <c r="N7" s="48"/>
      <c r="O7" s="48"/>
      <c r="P7" s="48"/>
      <c r="Q7" s="56"/>
    </row>
    <row r="8" spans="1:17" x14ac:dyDescent="0.2">
      <c r="A8" s="62"/>
      <c r="B8" s="48"/>
      <c r="C8" s="48"/>
      <c r="D8" s="48"/>
      <c r="E8" s="48"/>
      <c r="F8" s="48"/>
      <c r="G8" s="48"/>
      <c r="H8" s="48"/>
      <c r="I8" s="48"/>
      <c r="J8" s="48"/>
      <c r="K8" s="48"/>
      <c r="L8" s="48"/>
      <c r="M8" s="48"/>
      <c r="N8" s="48"/>
      <c r="O8" s="48"/>
      <c r="P8" s="48"/>
      <c r="Q8" s="56"/>
    </row>
    <row r="9" spans="1:17" x14ac:dyDescent="0.2">
      <c r="A9" s="62"/>
      <c r="B9" s="48"/>
      <c r="C9" s="48"/>
      <c r="D9" s="48"/>
      <c r="E9" s="48"/>
      <c r="F9" s="48"/>
      <c r="G9" s="48"/>
      <c r="H9" s="48"/>
      <c r="I9" s="54"/>
      <c r="J9" s="48"/>
      <c r="K9" s="48"/>
      <c r="L9" s="48"/>
      <c r="M9" s="48"/>
      <c r="N9" s="48"/>
      <c r="O9" s="48"/>
      <c r="P9" s="48"/>
      <c r="Q9" s="56"/>
    </row>
    <row r="10" spans="1:17" x14ac:dyDescent="0.2">
      <c r="A10" s="62"/>
      <c r="B10" s="48"/>
      <c r="C10" s="48"/>
      <c r="D10" s="48"/>
      <c r="E10" s="48"/>
      <c r="F10" s="48"/>
      <c r="G10" s="48"/>
      <c r="H10" s="48"/>
      <c r="I10" s="55"/>
      <c r="J10" s="48"/>
      <c r="K10" s="48"/>
      <c r="L10" s="48"/>
      <c r="M10" s="48"/>
      <c r="N10" s="48"/>
      <c r="O10" s="48"/>
      <c r="P10" s="48"/>
      <c r="Q10" s="56"/>
    </row>
    <row r="11" spans="1:17" x14ac:dyDescent="0.2">
      <c r="A11" s="62"/>
      <c r="B11" s="48"/>
      <c r="C11" s="48"/>
      <c r="D11" s="48"/>
      <c r="E11" s="48"/>
      <c r="F11" s="48"/>
      <c r="G11" s="48"/>
      <c r="H11" s="48"/>
      <c r="I11" s="54" t="s">
        <v>5</v>
      </c>
      <c r="J11" s="48"/>
      <c r="K11" s="48"/>
      <c r="L11" s="48"/>
      <c r="M11" s="48"/>
      <c r="N11" s="48"/>
      <c r="O11" s="48"/>
      <c r="P11" s="48"/>
      <c r="Q11" s="56"/>
    </row>
    <row r="12" spans="1:17" x14ac:dyDescent="0.2">
      <c r="A12" s="62"/>
      <c r="B12" s="48"/>
      <c r="C12" s="48"/>
      <c r="D12" s="48"/>
      <c r="E12" s="48"/>
      <c r="F12" s="48"/>
      <c r="G12" s="48"/>
      <c r="H12" s="48"/>
      <c r="I12" s="55" t="s">
        <v>6</v>
      </c>
      <c r="J12" s="48"/>
      <c r="K12" s="48"/>
      <c r="L12" s="48"/>
      <c r="M12" s="48"/>
      <c r="N12" s="48"/>
      <c r="O12" s="48"/>
      <c r="P12" s="48"/>
      <c r="Q12" s="56"/>
    </row>
    <row r="13" spans="1:17" x14ac:dyDescent="0.2">
      <c r="A13" s="62"/>
      <c r="B13" s="48"/>
      <c r="C13" s="48"/>
      <c r="D13" s="48"/>
      <c r="E13" s="48"/>
      <c r="F13" s="48"/>
      <c r="G13" s="48"/>
      <c r="H13" s="48"/>
      <c r="I13" s="48"/>
      <c r="J13" s="48"/>
      <c r="K13" s="48"/>
      <c r="L13" s="48"/>
      <c r="M13" s="48"/>
      <c r="N13" s="48"/>
      <c r="O13" s="48"/>
      <c r="P13" s="48"/>
      <c r="Q13" s="56"/>
    </row>
    <row r="14" spans="1:17" x14ac:dyDescent="0.2">
      <c r="A14" s="62"/>
      <c r="B14" s="48"/>
      <c r="C14" s="48"/>
      <c r="D14" s="48"/>
      <c r="E14" s="48"/>
      <c r="F14" s="48"/>
      <c r="G14" s="48"/>
      <c r="H14" s="48"/>
      <c r="I14" s="48" t="s">
        <v>7</v>
      </c>
      <c r="J14" s="48"/>
      <c r="K14" s="48"/>
      <c r="L14" s="48"/>
      <c r="M14" s="48"/>
      <c r="N14" s="48"/>
      <c r="O14" s="48"/>
      <c r="P14" s="48"/>
      <c r="Q14" s="56"/>
    </row>
    <row r="15" spans="1:17" x14ac:dyDescent="0.2">
      <c r="A15" s="62"/>
      <c r="B15" s="48"/>
      <c r="C15" s="48"/>
      <c r="D15" s="48"/>
      <c r="E15" s="48"/>
      <c r="F15" s="48"/>
      <c r="G15" s="48"/>
      <c r="H15" s="48"/>
      <c r="I15" s="48" t="s">
        <v>8</v>
      </c>
      <c r="J15" s="48"/>
      <c r="K15" s="48"/>
      <c r="L15" s="48"/>
      <c r="M15" s="48"/>
      <c r="N15" s="48"/>
      <c r="O15" s="48"/>
      <c r="P15" s="48"/>
      <c r="Q15" s="56"/>
    </row>
    <row r="16" spans="1:17" x14ac:dyDescent="0.2">
      <c r="A16" s="62"/>
      <c r="B16" s="48"/>
      <c r="C16" s="48"/>
      <c r="D16" s="48"/>
      <c r="E16" s="48"/>
      <c r="F16" s="48"/>
      <c r="G16" s="48"/>
      <c r="H16" s="48"/>
      <c r="I16" s="48"/>
      <c r="J16" s="48"/>
      <c r="K16" s="48"/>
      <c r="L16" s="48"/>
      <c r="M16" s="48"/>
      <c r="N16" s="48"/>
      <c r="O16" s="48"/>
      <c r="P16" s="48"/>
      <c r="Q16" s="56"/>
    </row>
    <row r="17" spans="1:17" x14ac:dyDescent="0.2">
      <c r="A17" s="62"/>
      <c r="B17" s="48"/>
      <c r="C17" s="48"/>
      <c r="D17" s="48"/>
      <c r="E17" s="48"/>
      <c r="F17" s="48"/>
      <c r="G17" s="48"/>
      <c r="H17" s="48"/>
      <c r="I17" s="48" t="s">
        <v>9</v>
      </c>
      <c r="J17" s="48"/>
      <c r="K17" s="48"/>
      <c r="L17" s="48"/>
      <c r="M17" s="48"/>
      <c r="N17" s="48"/>
      <c r="O17" s="48"/>
      <c r="P17" s="48"/>
      <c r="Q17" s="56"/>
    </row>
    <row r="18" spans="1:17" x14ac:dyDescent="0.2">
      <c r="A18" s="62"/>
      <c r="B18" s="48"/>
      <c r="C18" s="48"/>
      <c r="D18" s="48"/>
      <c r="E18" s="48"/>
      <c r="F18" s="48"/>
      <c r="G18" s="48"/>
      <c r="H18" s="48"/>
      <c r="I18" s="48" t="s">
        <v>10</v>
      </c>
      <c r="J18" s="48"/>
      <c r="K18" s="48"/>
      <c r="L18" s="48"/>
      <c r="M18" s="48"/>
      <c r="N18" s="48"/>
      <c r="O18" s="48"/>
      <c r="P18" s="48"/>
      <c r="Q18" s="56"/>
    </row>
    <row r="19" spans="1:17" x14ac:dyDescent="0.2">
      <c r="A19" s="62"/>
      <c r="B19" s="48"/>
      <c r="C19" s="48"/>
      <c r="D19" s="48"/>
      <c r="E19" s="48"/>
      <c r="F19" s="48"/>
      <c r="G19" s="48"/>
      <c r="H19" s="48"/>
      <c r="I19" s="48" t="s">
        <v>11</v>
      </c>
      <c r="J19" s="48"/>
      <c r="K19" s="48"/>
      <c r="L19" s="48"/>
      <c r="M19" s="48"/>
      <c r="N19" s="48"/>
      <c r="O19" s="48"/>
      <c r="P19" s="48"/>
      <c r="Q19" s="56"/>
    </row>
    <row r="20" spans="1:17" x14ac:dyDescent="0.2">
      <c r="A20" s="62"/>
      <c r="B20" s="48"/>
      <c r="C20" s="48"/>
      <c r="D20" s="48"/>
      <c r="E20" s="48"/>
      <c r="F20" s="48"/>
      <c r="G20" s="48"/>
      <c r="H20" s="48"/>
      <c r="I20" s="48"/>
      <c r="J20" s="48"/>
      <c r="K20" s="48"/>
      <c r="L20" s="48"/>
      <c r="M20" s="48"/>
      <c r="N20" s="48"/>
      <c r="O20" s="48"/>
      <c r="P20" s="48"/>
      <c r="Q20" s="56"/>
    </row>
    <row r="21" spans="1:17" x14ac:dyDescent="0.2">
      <c r="A21" s="62"/>
      <c r="B21" s="48"/>
      <c r="C21" s="48"/>
      <c r="D21" s="48"/>
      <c r="E21" s="48"/>
      <c r="F21" s="48"/>
      <c r="G21" s="48"/>
      <c r="H21" s="48"/>
      <c r="I21" s="57" t="s">
        <v>12</v>
      </c>
      <c r="J21" s="48"/>
      <c r="K21" s="48"/>
      <c r="L21" s="48"/>
      <c r="M21" s="48"/>
      <c r="N21" s="48"/>
      <c r="O21" s="48"/>
      <c r="P21" s="48"/>
      <c r="Q21" s="56"/>
    </row>
    <row r="22" spans="1:17" x14ac:dyDescent="0.2">
      <c r="A22" s="62"/>
      <c r="B22" s="48"/>
      <c r="C22" s="48"/>
      <c r="D22" s="48"/>
      <c r="E22" s="48"/>
      <c r="F22" s="48"/>
      <c r="G22" s="48"/>
      <c r="H22" s="48"/>
      <c r="I22" s="55" t="s">
        <v>13</v>
      </c>
      <c r="J22" s="48"/>
      <c r="K22" s="48"/>
      <c r="L22" s="48"/>
      <c r="M22" s="48"/>
      <c r="N22" s="48"/>
      <c r="O22" s="48"/>
      <c r="P22" s="48"/>
      <c r="Q22" s="56"/>
    </row>
    <row r="23" spans="1:17" x14ac:dyDescent="0.2">
      <c r="A23" s="62"/>
      <c r="B23" s="48"/>
      <c r="C23" s="48"/>
      <c r="D23" s="48"/>
      <c r="E23" s="48"/>
      <c r="F23" s="48"/>
      <c r="G23" s="48"/>
      <c r="H23" s="48"/>
      <c r="I23" s="48"/>
      <c r="J23" s="48"/>
      <c r="K23" s="48"/>
      <c r="L23" s="48"/>
      <c r="M23" s="48"/>
      <c r="N23" s="48"/>
      <c r="O23" s="48"/>
      <c r="P23" s="48"/>
      <c r="Q23" s="56"/>
    </row>
    <row r="24" spans="1:17" x14ac:dyDescent="0.2">
      <c r="A24" s="62"/>
      <c r="B24" s="48"/>
      <c r="C24" s="48"/>
      <c r="D24" s="48"/>
      <c r="E24" s="48"/>
      <c r="F24" s="48"/>
      <c r="G24" s="48"/>
      <c r="H24" s="48"/>
      <c r="I24" s="48"/>
      <c r="J24" s="48"/>
      <c r="K24" s="48"/>
      <c r="L24" s="48"/>
      <c r="M24" s="48"/>
      <c r="N24" s="48"/>
      <c r="O24" s="48"/>
      <c r="P24" s="48"/>
      <c r="Q24" s="56"/>
    </row>
    <row r="25" spans="1:17" x14ac:dyDescent="0.2">
      <c r="A25" s="62"/>
      <c r="B25" s="48"/>
      <c r="C25" s="48"/>
      <c r="D25" s="48"/>
      <c r="E25" s="48"/>
      <c r="F25" s="48"/>
      <c r="G25" s="48"/>
      <c r="H25" s="48"/>
      <c r="I25" s="48"/>
      <c r="J25" s="48"/>
      <c r="K25" s="48"/>
      <c r="L25" s="48"/>
      <c r="M25" s="48"/>
      <c r="N25" s="48"/>
      <c r="O25" s="48"/>
      <c r="P25" s="48"/>
      <c r="Q25" s="56"/>
    </row>
    <row r="26" spans="1:17" x14ac:dyDescent="0.2">
      <c r="A26" s="62"/>
      <c r="B26" s="48"/>
      <c r="C26" s="48"/>
      <c r="D26" s="48"/>
      <c r="E26" s="48"/>
      <c r="F26" s="48"/>
      <c r="G26" s="48"/>
      <c r="H26" s="48"/>
      <c r="I26" s="48"/>
      <c r="J26" s="48"/>
      <c r="K26" s="48"/>
      <c r="L26" s="48"/>
      <c r="M26" s="48"/>
      <c r="N26" s="48"/>
      <c r="O26" s="48"/>
      <c r="P26" s="48"/>
      <c r="Q26" s="56"/>
    </row>
    <row r="27" spans="1:17" x14ac:dyDescent="0.2">
      <c r="A27" s="62"/>
      <c r="B27" s="48"/>
      <c r="C27" s="48"/>
      <c r="D27" s="48"/>
      <c r="E27" s="48"/>
      <c r="F27" s="48"/>
      <c r="G27" s="48"/>
      <c r="H27" s="48"/>
      <c r="I27" s="48"/>
      <c r="J27" s="48"/>
      <c r="K27" s="48"/>
      <c r="L27" s="48"/>
      <c r="M27" s="48"/>
      <c r="N27" s="48"/>
      <c r="O27" s="48"/>
      <c r="P27" s="48"/>
      <c r="Q27" s="56"/>
    </row>
    <row r="28" spans="1:17" x14ac:dyDescent="0.2">
      <c r="A28" s="62"/>
      <c r="B28" s="48"/>
      <c r="C28" s="48"/>
      <c r="D28" s="48"/>
      <c r="E28" s="48"/>
      <c r="F28" s="48"/>
      <c r="G28" s="48"/>
      <c r="H28" s="48"/>
      <c r="I28" s="48"/>
      <c r="J28" s="48"/>
      <c r="K28" s="48"/>
      <c r="L28" s="48"/>
      <c r="M28" s="48"/>
      <c r="N28" s="48"/>
      <c r="O28" s="48"/>
      <c r="P28" s="48"/>
      <c r="Q28" s="56"/>
    </row>
    <row r="29" spans="1:17" x14ac:dyDescent="0.2">
      <c r="A29" s="62"/>
      <c r="B29" s="48"/>
      <c r="C29" s="48"/>
      <c r="D29" s="48"/>
      <c r="E29" s="48"/>
      <c r="F29" s="48"/>
      <c r="G29" s="48"/>
      <c r="H29" s="48"/>
      <c r="I29" s="48"/>
      <c r="J29" s="48"/>
      <c r="K29" s="48"/>
      <c r="L29" s="48"/>
      <c r="M29" s="48"/>
      <c r="N29" s="48"/>
      <c r="O29" s="48"/>
      <c r="P29" s="48"/>
      <c r="Q29" s="56"/>
    </row>
    <row r="30" spans="1:17" x14ac:dyDescent="0.2">
      <c r="A30" s="62"/>
      <c r="B30" s="48"/>
      <c r="C30" s="48"/>
      <c r="D30" s="48"/>
      <c r="E30" s="48"/>
      <c r="F30" s="48"/>
      <c r="G30" s="48"/>
      <c r="H30" s="48"/>
      <c r="I30" s="48"/>
      <c r="J30" s="48"/>
      <c r="K30" s="48"/>
      <c r="L30" s="48"/>
      <c r="M30" s="48"/>
      <c r="N30" s="48"/>
      <c r="O30" s="48"/>
      <c r="P30" s="48"/>
      <c r="Q30" s="56"/>
    </row>
    <row r="31" spans="1:17" x14ac:dyDescent="0.2">
      <c r="A31" s="62"/>
      <c r="B31" s="48"/>
      <c r="C31" s="48"/>
      <c r="D31" s="48"/>
      <c r="E31" s="48"/>
      <c r="F31" s="48"/>
      <c r="G31" s="48"/>
      <c r="H31" s="48"/>
      <c r="I31" s="54" t="s">
        <v>14</v>
      </c>
      <c r="J31" s="48"/>
      <c r="K31" s="48"/>
      <c r="L31" s="48"/>
      <c r="M31" s="48"/>
      <c r="N31" s="48"/>
      <c r="O31" s="48"/>
      <c r="P31" s="48"/>
      <c r="Q31" s="56"/>
    </row>
    <row r="32" spans="1:17" x14ac:dyDescent="0.2">
      <c r="A32" s="62"/>
      <c r="B32" s="48"/>
      <c r="C32" s="48"/>
      <c r="D32" s="48"/>
      <c r="E32" s="48"/>
      <c r="F32" s="48"/>
      <c r="G32" s="48"/>
      <c r="H32" s="48"/>
      <c r="J32" s="48"/>
      <c r="K32" s="48"/>
      <c r="L32" s="48"/>
      <c r="M32" s="48"/>
      <c r="N32" s="48"/>
      <c r="O32" s="48"/>
      <c r="P32" s="48"/>
      <c r="Q32" s="56"/>
    </row>
    <row r="33" spans="1:17" x14ac:dyDescent="0.2">
      <c r="A33" s="62"/>
      <c r="B33" s="48"/>
      <c r="C33" s="48"/>
      <c r="D33" s="48"/>
      <c r="E33" s="48"/>
      <c r="F33" s="48"/>
      <c r="G33" s="48"/>
      <c r="H33" s="48"/>
      <c r="I33" s="57" t="s">
        <v>15</v>
      </c>
      <c r="J33" s="48"/>
      <c r="K33" s="48"/>
      <c r="L33" s="48"/>
      <c r="M33" s="48"/>
      <c r="N33" s="48"/>
      <c r="O33" s="48"/>
      <c r="P33" s="48"/>
      <c r="Q33" s="56"/>
    </row>
    <row r="34" spans="1:17" x14ac:dyDescent="0.2">
      <c r="A34" s="62"/>
      <c r="B34" s="48"/>
      <c r="C34" s="48"/>
      <c r="D34" s="48"/>
      <c r="E34" s="48"/>
      <c r="F34" s="48"/>
      <c r="G34" s="48"/>
      <c r="H34" s="48"/>
      <c r="I34" s="48"/>
      <c r="J34" s="48"/>
      <c r="K34" s="48"/>
      <c r="L34" s="48"/>
      <c r="M34" s="48"/>
      <c r="N34" s="48"/>
      <c r="O34" s="48"/>
      <c r="P34" s="48"/>
      <c r="Q34" s="56"/>
    </row>
    <row r="35" spans="1:17" x14ac:dyDescent="0.2">
      <c r="A35" s="62"/>
      <c r="B35" s="48"/>
      <c r="C35" s="48"/>
      <c r="D35" s="48"/>
      <c r="E35" s="48"/>
      <c r="F35" s="48"/>
      <c r="G35" s="48"/>
      <c r="H35" s="48"/>
      <c r="I35" s="48" t="s">
        <v>16</v>
      </c>
      <c r="J35" s="48"/>
      <c r="K35" s="48"/>
      <c r="L35" s="48"/>
      <c r="M35" s="48"/>
      <c r="N35" s="48"/>
      <c r="O35" s="48"/>
      <c r="P35" s="48"/>
      <c r="Q35" s="56"/>
    </row>
    <row r="36" spans="1:17" x14ac:dyDescent="0.2">
      <c r="A36" s="62"/>
      <c r="B36" s="48"/>
      <c r="C36" s="48"/>
      <c r="D36" s="48"/>
      <c r="E36" s="48"/>
      <c r="F36" s="48"/>
      <c r="G36" s="48"/>
      <c r="H36" s="48"/>
      <c r="I36" s="48" t="s">
        <v>17</v>
      </c>
      <c r="J36" s="48"/>
      <c r="K36" s="48"/>
      <c r="L36" s="48"/>
      <c r="M36" s="48"/>
      <c r="N36" s="48"/>
      <c r="O36" s="48"/>
      <c r="P36" s="48"/>
      <c r="Q36" s="56"/>
    </row>
    <row r="37" spans="1:17" x14ac:dyDescent="0.2">
      <c r="A37" s="62"/>
      <c r="B37" s="48"/>
      <c r="C37" s="48"/>
      <c r="D37" s="48"/>
      <c r="E37" s="48"/>
      <c r="F37" s="48"/>
      <c r="G37" s="48"/>
      <c r="H37" s="48"/>
      <c r="I37" s="48"/>
      <c r="J37" s="48"/>
      <c r="K37" s="48"/>
      <c r="L37" s="48"/>
      <c r="M37" s="48"/>
      <c r="N37" s="48"/>
      <c r="O37" s="48"/>
      <c r="P37" s="48"/>
      <c r="Q37" s="56"/>
    </row>
    <row r="38" spans="1:17" x14ac:dyDescent="0.2">
      <c r="A38" s="62"/>
      <c r="B38" s="48"/>
      <c r="C38" s="48"/>
      <c r="D38" s="48"/>
      <c r="E38" s="48"/>
      <c r="F38" s="48"/>
      <c r="G38" s="48"/>
      <c r="H38" s="48"/>
      <c r="I38" s="48" t="s">
        <v>18</v>
      </c>
      <c r="J38" s="48"/>
      <c r="K38" s="48"/>
      <c r="L38" s="48"/>
      <c r="M38" s="48"/>
      <c r="N38" s="48"/>
      <c r="O38" s="48"/>
      <c r="P38" s="48"/>
      <c r="Q38" s="56"/>
    </row>
    <row r="39" spans="1:17" x14ac:dyDescent="0.2">
      <c r="A39" s="62"/>
      <c r="B39" s="48"/>
      <c r="C39" s="48"/>
      <c r="D39" s="48"/>
      <c r="E39" s="48"/>
      <c r="F39" s="48"/>
      <c r="G39" s="48"/>
      <c r="H39" s="48"/>
      <c r="I39" s="48" t="s">
        <v>19</v>
      </c>
      <c r="J39" s="48"/>
      <c r="K39" s="48"/>
      <c r="L39" s="48"/>
      <c r="M39" s="48"/>
      <c r="N39" s="48"/>
      <c r="O39" s="48"/>
      <c r="P39" s="48"/>
      <c r="Q39" s="56"/>
    </row>
    <row r="40" spans="1:17" x14ac:dyDescent="0.2">
      <c r="A40" s="62"/>
      <c r="B40" s="48"/>
      <c r="C40" s="48"/>
      <c r="D40" s="48"/>
      <c r="E40" s="48"/>
      <c r="F40" s="48"/>
      <c r="G40" s="48"/>
      <c r="H40" s="48"/>
      <c r="I40" s="48" t="s">
        <v>20</v>
      </c>
      <c r="J40" s="48"/>
      <c r="K40" s="48"/>
      <c r="L40" s="48"/>
      <c r="M40" s="48"/>
      <c r="N40" s="48"/>
      <c r="O40" s="48"/>
      <c r="P40" s="48"/>
      <c r="Q40" s="56"/>
    </row>
    <row r="41" spans="1:17" x14ac:dyDescent="0.2">
      <c r="A41" s="62"/>
      <c r="B41" s="48"/>
      <c r="C41" s="48"/>
      <c r="D41" s="48"/>
      <c r="E41" s="48"/>
      <c r="F41" s="48"/>
      <c r="G41" s="48"/>
      <c r="H41" s="48"/>
      <c r="I41" s="48"/>
      <c r="J41" s="48"/>
      <c r="K41" s="48"/>
      <c r="L41" s="48"/>
      <c r="M41" s="48"/>
      <c r="N41" s="48"/>
      <c r="O41" s="48"/>
      <c r="P41" s="48"/>
      <c r="Q41" s="56"/>
    </row>
    <row r="42" spans="1:17" x14ac:dyDescent="0.2">
      <c r="A42" s="62"/>
      <c r="B42" s="48"/>
      <c r="C42" s="48"/>
      <c r="D42" s="48"/>
      <c r="E42" s="48"/>
      <c r="F42" s="48"/>
      <c r="G42" s="48"/>
      <c r="H42" s="48"/>
      <c r="I42" s="57" t="s">
        <v>21</v>
      </c>
      <c r="J42" s="48"/>
      <c r="K42" s="48"/>
      <c r="L42" s="48"/>
      <c r="M42" s="48"/>
      <c r="N42" s="48"/>
      <c r="O42" s="48"/>
      <c r="P42" s="48"/>
      <c r="Q42" s="56"/>
    </row>
    <row r="43" spans="1:17" x14ac:dyDescent="0.2">
      <c r="A43" s="62"/>
      <c r="B43" s="48"/>
      <c r="C43" s="48"/>
      <c r="D43" s="48"/>
      <c r="E43" s="48"/>
      <c r="F43" s="48"/>
      <c r="G43" s="48"/>
      <c r="H43" s="48"/>
      <c r="I43" s="48"/>
      <c r="J43" s="48"/>
      <c r="K43" s="48"/>
      <c r="L43" s="48"/>
      <c r="M43" s="48"/>
      <c r="N43" s="48"/>
      <c r="O43" s="48"/>
      <c r="P43" s="48"/>
      <c r="Q43" s="56"/>
    </row>
    <row r="44" spans="1:17" x14ac:dyDescent="0.2">
      <c r="A44" s="62"/>
      <c r="B44" s="48"/>
      <c r="C44" s="48"/>
      <c r="D44" s="48"/>
      <c r="E44" s="48"/>
      <c r="F44" s="48"/>
      <c r="G44" s="48"/>
      <c r="H44" s="48"/>
      <c r="I44" s="48"/>
      <c r="J44" s="48"/>
      <c r="K44" s="48"/>
      <c r="L44" s="48"/>
      <c r="M44" s="48"/>
      <c r="N44" s="48"/>
      <c r="O44" s="48"/>
      <c r="P44" s="48"/>
      <c r="Q44" s="56"/>
    </row>
    <row r="45" spans="1:17" x14ac:dyDescent="0.2">
      <c r="A45" s="62"/>
      <c r="B45" s="48"/>
      <c r="C45" s="48"/>
      <c r="D45" s="48"/>
      <c r="E45" s="48"/>
      <c r="F45" s="48"/>
      <c r="G45" s="48"/>
      <c r="H45" s="48"/>
      <c r="I45" s="48"/>
      <c r="J45" s="48"/>
      <c r="K45" s="48"/>
      <c r="L45" s="48"/>
      <c r="M45" s="48"/>
      <c r="N45" s="48"/>
      <c r="O45" s="48"/>
      <c r="P45" s="48"/>
      <c r="Q45" s="56"/>
    </row>
    <row r="46" spans="1:17" x14ac:dyDescent="0.2">
      <c r="A46" s="62"/>
      <c r="B46" s="48"/>
      <c r="C46" s="48"/>
      <c r="D46" s="48"/>
      <c r="E46" s="48"/>
      <c r="F46" s="48"/>
      <c r="G46" s="48"/>
      <c r="H46" s="48"/>
      <c r="I46" s="48"/>
      <c r="J46" s="48"/>
      <c r="K46" s="48"/>
      <c r="L46" s="48"/>
      <c r="M46" s="48"/>
      <c r="N46" s="48"/>
      <c r="O46" s="48"/>
      <c r="P46" s="48"/>
      <c r="Q46" s="56"/>
    </row>
    <row r="47" spans="1:17" x14ac:dyDescent="0.2">
      <c r="A47" s="62"/>
      <c r="B47" s="48"/>
      <c r="C47" s="48"/>
      <c r="D47" s="48"/>
      <c r="E47" s="48"/>
      <c r="F47" s="48"/>
      <c r="G47" s="48"/>
      <c r="H47" s="48"/>
      <c r="I47" s="48"/>
      <c r="J47" s="48"/>
      <c r="K47" s="48"/>
      <c r="L47" s="48"/>
      <c r="M47" s="48"/>
      <c r="N47" s="48"/>
      <c r="O47" s="48"/>
      <c r="P47" s="48"/>
      <c r="Q47" s="56"/>
    </row>
    <row r="48" spans="1:17" x14ac:dyDescent="0.2">
      <c r="A48" s="62"/>
      <c r="B48" s="48"/>
      <c r="C48" s="48"/>
      <c r="D48" s="48"/>
      <c r="E48" s="48"/>
      <c r="F48" s="48"/>
      <c r="G48" s="48"/>
      <c r="H48" s="48"/>
      <c r="I48" s="48"/>
      <c r="J48" s="48"/>
      <c r="K48" s="48"/>
      <c r="L48" s="48"/>
      <c r="M48" s="48"/>
      <c r="N48" s="48"/>
      <c r="O48" s="48"/>
      <c r="P48" s="48"/>
      <c r="Q48" s="56"/>
    </row>
    <row r="49" spans="1:17" x14ac:dyDescent="0.2">
      <c r="A49" s="62"/>
      <c r="B49" s="48"/>
      <c r="C49" s="48"/>
      <c r="D49" s="48"/>
      <c r="E49" s="48"/>
      <c r="F49" s="48"/>
      <c r="G49" s="48"/>
      <c r="H49" s="48"/>
      <c r="I49" s="48"/>
      <c r="J49" s="48"/>
      <c r="K49" s="48"/>
      <c r="L49" s="48"/>
      <c r="M49" s="48"/>
      <c r="N49" s="48"/>
      <c r="O49" s="48"/>
      <c r="P49" s="48"/>
      <c r="Q49" s="56"/>
    </row>
    <row r="50" spans="1:17" x14ac:dyDescent="0.2">
      <c r="A50" s="62"/>
      <c r="B50" s="48"/>
      <c r="C50" s="48"/>
      <c r="D50" s="48"/>
      <c r="E50" s="48"/>
      <c r="F50" s="48"/>
      <c r="G50" s="48"/>
      <c r="H50" s="48"/>
      <c r="I50" s="48"/>
      <c r="J50" s="48"/>
      <c r="K50" s="48"/>
      <c r="L50" s="48"/>
      <c r="M50" s="48"/>
      <c r="N50" s="48"/>
      <c r="O50" s="48"/>
      <c r="P50" s="48"/>
      <c r="Q50" s="56"/>
    </row>
    <row r="51" spans="1:17" x14ac:dyDescent="0.2">
      <c r="A51" s="62"/>
      <c r="B51" s="48"/>
      <c r="C51" s="48"/>
      <c r="D51" s="48"/>
      <c r="E51" s="48"/>
      <c r="F51" s="48"/>
      <c r="G51" s="48"/>
      <c r="H51" s="48"/>
      <c r="I51" s="48"/>
      <c r="J51" s="48"/>
      <c r="K51" s="48"/>
      <c r="L51" s="48"/>
      <c r="M51" s="48"/>
      <c r="N51" s="48"/>
      <c r="O51" s="48"/>
      <c r="P51" s="48"/>
      <c r="Q51" s="56"/>
    </row>
    <row r="52" spans="1:17" x14ac:dyDescent="0.2">
      <c r="A52" s="62"/>
      <c r="B52" s="48"/>
      <c r="C52" s="48"/>
      <c r="D52" s="48"/>
      <c r="E52" s="48"/>
      <c r="F52" s="48"/>
      <c r="G52" s="48"/>
      <c r="H52" s="48"/>
      <c r="I52" s="48"/>
      <c r="J52" s="48"/>
      <c r="K52" s="48"/>
      <c r="L52" s="48"/>
      <c r="M52" s="48"/>
      <c r="N52" s="48"/>
      <c r="O52" s="48"/>
      <c r="P52" s="48"/>
      <c r="Q52" s="56"/>
    </row>
    <row r="53" spans="1:17" x14ac:dyDescent="0.2">
      <c r="A53" s="64"/>
      <c r="B53" s="65"/>
      <c r="C53" s="65"/>
      <c r="D53" s="65"/>
      <c r="E53" s="65"/>
      <c r="F53" s="65"/>
      <c r="G53" s="65"/>
      <c r="H53" s="65"/>
      <c r="I53" s="65"/>
      <c r="J53" s="65"/>
      <c r="K53" s="65"/>
      <c r="L53" s="65"/>
      <c r="M53" s="65"/>
      <c r="N53" s="65"/>
      <c r="O53" s="65"/>
      <c r="P53" s="65"/>
      <c r="Q53" s="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0016-D984-4F8F-9C24-D033589ACCBA}">
  <dimension ref="A1:B9"/>
  <sheetViews>
    <sheetView workbookViewId="0">
      <selection activeCell="A3" sqref="A3"/>
    </sheetView>
  </sheetViews>
  <sheetFormatPr baseColWidth="10" defaultColWidth="8.83203125" defaultRowHeight="16" x14ac:dyDescent="0.2"/>
  <cols>
    <col min="1" max="1" width="16.1640625" customWidth="1"/>
    <col min="2" max="2" width="57.5" customWidth="1"/>
  </cols>
  <sheetData>
    <row r="1" spans="1:2" ht="23.5" customHeight="1" x14ac:dyDescent="0.2">
      <c r="A1" s="67" t="s">
        <v>22</v>
      </c>
      <c r="B1" s="67"/>
    </row>
    <row r="2" spans="1:2" x14ac:dyDescent="0.2">
      <c r="A2" s="67"/>
      <c r="B2" s="67"/>
    </row>
    <row r="3" spans="1:2" ht="34" x14ac:dyDescent="0.2">
      <c r="A3" s="50" t="s">
        <v>23</v>
      </c>
      <c r="B3" s="49" t="s">
        <v>24</v>
      </c>
    </row>
    <row r="4" spans="1:2" ht="20.5" customHeight="1" x14ac:dyDescent="0.2">
      <c r="A4" s="50" t="s">
        <v>23</v>
      </c>
      <c r="B4" s="49" t="s">
        <v>25</v>
      </c>
    </row>
    <row r="5" spans="1:2" ht="34" x14ac:dyDescent="0.2">
      <c r="A5" s="50" t="s">
        <v>23</v>
      </c>
      <c r="B5" s="49" t="s">
        <v>26</v>
      </c>
    </row>
    <row r="6" spans="1:2" ht="34" x14ac:dyDescent="0.2">
      <c r="A6" s="50" t="s">
        <v>23</v>
      </c>
      <c r="B6" s="49" t="s">
        <v>27</v>
      </c>
    </row>
    <row r="7" spans="1:2" ht="34" x14ac:dyDescent="0.2">
      <c r="A7" s="50" t="s">
        <v>23</v>
      </c>
      <c r="B7" s="49" t="s">
        <v>28</v>
      </c>
    </row>
    <row r="8" spans="1:2" ht="34" x14ac:dyDescent="0.2">
      <c r="A8" s="50" t="s">
        <v>23</v>
      </c>
      <c r="B8" s="49" t="s">
        <v>29</v>
      </c>
    </row>
    <row r="9" spans="1:2" ht="34" x14ac:dyDescent="0.2">
      <c r="A9" s="50" t="s">
        <v>23</v>
      </c>
      <c r="B9" s="49" t="s">
        <v>30</v>
      </c>
    </row>
  </sheetData>
  <mergeCells count="1">
    <mergeCell ref="A1:B2"/>
  </mergeCells>
  <hyperlinks>
    <hyperlink ref="A3" location="'1.1'!A1" display="Link to Sheet" xr:uid="{6BCE7531-D398-4D81-8312-41292EB0EC74}"/>
    <hyperlink ref="A4" location="'1.2'!A1" display="Link to Sheet" xr:uid="{C1CE4D73-B997-4D0A-AF45-18F9E8224E06}"/>
    <hyperlink ref="A5" location="'1.3'!A1" display="Link to Sheet" xr:uid="{BEC14153-4CDF-4517-A503-D6EABF6BFF25}"/>
    <hyperlink ref="A6" location="'1.4'!A1" display="Link to Sheet" xr:uid="{05368916-BD90-4B4F-8333-A9C6683F2098}"/>
    <hyperlink ref="A7" location="'1.5'!A1" display="Link to Sheet" xr:uid="{807B6358-DA82-4CFE-B4F2-D278812E3CCF}"/>
    <hyperlink ref="A8" location="'1.6'!A1" display="Link to Sheet" xr:uid="{1E858CED-468B-414F-80BC-54620C1652E0}"/>
    <hyperlink ref="A9" location="'1.7'!A1" display="Link to Sheet" xr:uid="{59F6DAB7-649F-43DD-B8B0-5BD19220AE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3646-EB6B-4A65-A386-A835648B709D}">
  <dimension ref="A1:B36"/>
  <sheetViews>
    <sheetView zoomScale="90" zoomScaleNormal="90" workbookViewId="0">
      <pane xSplit="1" ySplit="1" topLeftCell="B12" activePane="bottomRight" state="frozen"/>
      <selection pane="topRight"/>
      <selection pane="bottomLeft"/>
      <selection pane="bottomRight"/>
    </sheetView>
  </sheetViews>
  <sheetFormatPr baseColWidth="10" defaultColWidth="20.83203125" defaultRowHeight="16" x14ac:dyDescent="0.2"/>
  <cols>
    <col min="1" max="1" width="22.33203125" style="1" customWidth="1"/>
    <col min="2" max="2" width="33.1640625" style="1" customWidth="1"/>
    <col min="3" max="3" width="20.83203125" style="1" customWidth="1"/>
    <col min="4" max="16384" width="20.83203125" style="1"/>
  </cols>
  <sheetData>
    <row r="1" spans="1:2" ht="61" customHeight="1" x14ac:dyDescent="0.2">
      <c r="A1" s="11" t="s">
        <v>31</v>
      </c>
      <c r="B1" s="52" t="s">
        <v>24</v>
      </c>
    </row>
    <row r="2" spans="1:2" ht="21" customHeight="1" x14ac:dyDescent="0.2">
      <c r="A2" s="12" t="s">
        <v>32</v>
      </c>
      <c r="B2" s="13" t="s">
        <v>33</v>
      </c>
    </row>
    <row r="3" spans="1:2" ht="21" customHeight="1" x14ac:dyDescent="0.2">
      <c r="A3" s="12" t="s">
        <v>34</v>
      </c>
      <c r="B3" s="13" t="s">
        <v>33</v>
      </c>
    </row>
    <row r="4" spans="1:2" s="5" customFormat="1" ht="21" customHeight="1" x14ac:dyDescent="0.2">
      <c r="A4" s="12" t="s">
        <v>35</v>
      </c>
      <c r="B4" s="13" t="s">
        <v>33</v>
      </c>
    </row>
    <row r="5" spans="1:2" s="5" customFormat="1" ht="21" customHeight="1" x14ac:dyDescent="0.2">
      <c r="A5" s="12" t="s">
        <v>36</v>
      </c>
      <c r="B5" s="13" t="s">
        <v>33</v>
      </c>
    </row>
    <row r="6" spans="1:2" s="5" customFormat="1" ht="21" customHeight="1" x14ac:dyDescent="0.2">
      <c r="A6" s="12" t="s">
        <v>37</v>
      </c>
      <c r="B6" s="13" t="s">
        <v>33</v>
      </c>
    </row>
    <row r="7" spans="1:2" s="5" customFormat="1" ht="21" customHeight="1" x14ac:dyDescent="0.2">
      <c r="A7" s="12" t="s">
        <v>38</v>
      </c>
      <c r="B7" s="13" t="s">
        <v>33</v>
      </c>
    </row>
    <row r="8" spans="1:2" s="5" customFormat="1" ht="21" customHeight="1" x14ac:dyDescent="0.2">
      <c r="A8" s="12" t="s">
        <v>39</v>
      </c>
      <c r="B8" s="13" t="s">
        <v>33</v>
      </c>
    </row>
    <row r="9" spans="1:2" s="5" customFormat="1" ht="21" customHeight="1" x14ac:dyDescent="0.2">
      <c r="A9" s="12" t="s">
        <v>40</v>
      </c>
      <c r="B9" s="13" t="s">
        <v>33</v>
      </c>
    </row>
    <row r="10" spans="1:2" s="5" customFormat="1" ht="21" customHeight="1" x14ac:dyDescent="0.2">
      <c r="A10" s="12" t="s">
        <v>41</v>
      </c>
      <c r="B10" s="13" t="s">
        <v>33</v>
      </c>
    </row>
    <row r="11" spans="1:2" ht="21" customHeight="1" x14ac:dyDescent="0.2">
      <c r="A11" s="12" t="s">
        <v>42</v>
      </c>
      <c r="B11" s="13" t="s">
        <v>33</v>
      </c>
    </row>
    <row r="12" spans="1:2" ht="21" customHeight="1" x14ac:dyDescent="0.2">
      <c r="A12" s="12" t="s">
        <v>43</v>
      </c>
      <c r="B12" s="13" t="s">
        <v>33</v>
      </c>
    </row>
    <row r="13" spans="1:2" s="5" customFormat="1" ht="21" customHeight="1" x14ac:dyDescent="0.2">
      <c r="A13" s="12" t="s">
        <v>44</v>
      </c>
      <c r="B13" s="13" t="s">
        <v>33</v>
      </c>
    </row>
    <row r="14" spans="1:2" s="5" customFormat="1" ht="21" customHeight="1" x14ac:dyDescent="0.2">
      <c r="A14" s="12" t="s">
        <v>45</v>
      </c>
      <c r="B14" s="13" t="s">
        <v>33</v>
      </c>
    </row>
    <row r="15" spans="1:2" ht="21" customHeight="1" x14ac:dyDescent="0.2">
      <c r="A15" s="12" t="s">
        <v>46</v>
      </c>
      <c r="B15" s="13" t="s">
        <v>33</v>
      </c>
    </row>
    <row r="16" spans="1:2" s="6" customFormat="1" ht="21" customHeight="1" x14ac:dyDescent="0.2">
      <c r="A16" s="12" t="s">
        <v>47</v>
      </c>
      <c r="B16" s="13" t="s">
        <v>33</v>
      </c>
    </row>
    <row r="17" spans="1:2" ht="21" customHeight="1" x14ac:dyDescent="0.2">
      <c r="A17" s="12" t="s">
        <v>48</v>
      </c>
      <c r="B17" s="13" t="s">
        <v>33</v>
      </c>
    </row>
    <row r="18" spans="1:2" ht="21" customHeight="1" x14ac:dyDescent="0.2">
      <c r="A18" s="12" t="s">
        <v>49</v>
      </c>
      <c r="B18" s="13" t="s">
        <v>33</v>
      </c>
    </row>
    <row r="19" spans="1:2" ht="21" customHeight="1" x14ac:dyDescent="0.2">
      <c r="A19" s="12" t="s">
        <v>50</v>
      </c>
      <c r="B19" s="13" t="s">
        <v>33</v>
      </c>
    </row>
    <row r="20" spans="1:2" ht="21" customHeight="1" x14ac:dyDescent="0.2">
      <c r="A20" s="12" t="s">
        <v>51</v>
      </c>
      <c r="B20" s="13" t="s">
        <v>33</v>
      </c>
    </row>
    <row r="21" spans="1:2" ht="21" customHeight="1" x14ac:dyDescent="0.2">
      <c r="A21" s="12" t="s">
        <v>52</v>
      </c>
      <c r="B21" s="13" t="s">
        <v>33</v>
      </c>
    </row>
    <row r="22" spans="1:2" ht="21" customHeight="1" x14ac:dyDescent="0.2">
      <c r="A22" s="12" t="s">
        <v>53</v>
      </c>
      <c r="B22" s="13" t="s">
        <v>33</v>
      </c>
    </row>
    <row r="23" spans="1:2" ht="21" customHeight="1" x14ac:dyDescent="0.2">
      <c r="A23" s="12" t="s">
        <v>54</v>
      </c>
      <c r="B23" s="13" t="s">
        <v>33</v>
      </c>
    </row>
    <row r="24" spans="1:2" ht="21" customHeight="1" x14ac:dyDescent="0.2">
      <c r="A24" s="12" t="s">
        <v>55</v>
      </c>
      <c r="B24" s="13" t="s">
        <v>33</v>
      </c>
    </row>
    <row r="25" spans="1:2" ht="21" customHeight="1" x14ac:dyDescent="0.2">
      <c r="A25" s="12" t="s">
        <v>56</v>
      </c>
      <c r="B25" s="13" t="s">
        <v>33</v>
      </c>
    </row>
    <row r="26" spans="1:2" ht="21" customHeight="1" x14ac:dyDescent="0.2">
      <c r="A26" s="12" t="s">
        <v>57</v>
      </c>
      <c r="B26" s="13" t="s">
        <v>58</v>
      </c>
    </row>
    <row r="27" spans="1:2" ht="21" customHeight="1" x14ac:dyDescent="0.2">
      <c r="A27" s="12" t="s">
        <v>59</v>
      </c>
      <c r="B27" s="13" t="s">
        <v>33</v>
      </c>
    </row>
    <row r="28" spans="1:2" ht="21" customHeight="1" x14ac:dyDescent="0.2">
      <c r="A28" s="12" t="s">
        <v>60</v>
      </c>
      <c r="B28" s="13" t="s">
        <v>33</v>
      </c>
    </row>
    <row r="29" spans="1:2" s="7" customFormat="1" ht="21" customHeight="1" x14ac:dyDescent="0.2">
      <c r="A29" s="12" t="s">
        <v>61</v>
      </c>
      <c r="B29" s="13" t="s">
        <v>33</v>
      </c>
    </row>
    <row r="30" spans="1:2" s="8" customFormat="1" ht="21" customHeight="1" x14ac:dyDescent="0.2">
      <c r="A30" s="12" t="s">
        <v>62</v>
      </c>
      <c r="B30" s="13" t="s">
        <v>33</v>
      </c>
    </row>
    <row r="31" spans="1:2" s="8" customFormat="1" ht="21" customHeight="1" x14ac:dyDescent="0.2">
      <c r="A31" s="12" t="s">
        <v>63</v>
      </c>
      <c r="B31" s="13" t="s">
        <v>33</v>
      </c>
    </row>
    <row r="32" spans="1:2" ht="21" customHeight="1" x14ac:dyDescent="0.2">
      <c r="A32" s="12" t="s">
        <v>64</v>
      </c>
      <c r="B32" s="13" t="s">
        <v>33</v>
      </c>
    </row>
    <row r="33" spans="1:2" s="8" customFormat="1" ht="21" customHeight="1" x14ac:dyDescent="0.2">
      <c r="A33" s="14" t="s">
        <v>65</v>
      </c>
      <c r="B33" s="13" t="s">
        <v>66</v>
      </c>
    </row>
    <row r="34" spans="1:2" s="8" customFormat="1" ht="21" customHeight="1" x14ac:dyDescent="0.2">
      <c r="A34" s="12" t="s">
        <v>67</v>
      </c>
      <c r="B34" s="13" t="s">
        <v>33</v>
      </c>
    </row>
    <row r="35" spans="1:2" s="8" customFormat="1" ht="21" customHeight="1" x14ac:dyDescent="0.2">
      <c r="A35" s="12" t="s">
        <v>68</v>
      </c>
      <c r="B35" s="13" t="s">
        <v>33</v>
      </c>
    </row>
    <row r="36" spans="1:2" s="8" customFormat="1" ht="21" customHeight="1" x14ac:dyDescent="0.2">
      <c r="A36" s="3"/>
      <c r="B36" s="4"/>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4B5D-5A9E-4B29-A4D4-10CD6034A946}">
  <dimension ref="A1:B36"/>
  <sheetViews>
    <sheetView zoomScale="90" zoomScaleNormal="90" workbookViewId="0">
      <pane xSplit="1" ySplit="1" topLeftCell="B2" activePane="bottomRight" state="frozen"/>
      <selection pane="topRight"/>
      <selection pane="bottomLeft"/>
      <selection pane="bottomRight"/>
    </sheetView>
  </sheetViews>
  <sheetFormatPr baseColWidth="10" defaultColWidth="20.83203125" defaultRowHeight="16" x14ac:dyDescent="0.2"/>
  <cols>
    <col min="1" max="1" width="23.6640625" style="1" customWidth="1"/>
    <col min="2" max="2" width="53.1640625" style="1" customWidth="1"/>
    <col min="3" max="16384" width="20.83203125" style="1"/>
  </cols>
  <sheetData>
    <row r="1" spans="1:2" ht="61" customHeight="1" x14ac:dyDescent="0.2">
      <c r="A1" s="11" t="s">
        <v>31</v>
      </c>
      <c r="B1" s="53" t="s">
        <v>25</v>
      </c>
    </row>
    <row r="2" spans="1:2" ht="23" customHeight="1" x14ac:dyDescent="0.2">
      <c r="A2" s="12" t="s">
        <v>32</v>
      </c>
      <c r="B2" s="13" t="s">
        <v>69</v>
      </c>
    </row>
    <row r="3" spans="1:2" ht="23" customHeight="1" x14ac:dyDescent="0.2">
      <c r="A3" s="12" t="s">
        <v>34</v>
      </c>
      <c r="B3" s="13" t="s">
        <v>69</v>
      </c>
    </row>
    <row r="4" spans="1:2" s="5" customFormat="1" ht="23" customHeight="1" x14ac:dyDescent="0.2">
      <c r="A4" s="12" t="s">
        <v>35</v>
      </c>
      <c r="B4" s="13" t="s">
        <v>69</v>
      </c>
    </row>
    <row r="5" spans="1:2" s="5" customFormat="1" ht="23" customHeight="1" x14ac:dyDescent="0.2">
      <c r="A5" s="12" t="s">
        <v>36</v>
      </c>
      <c r="B5" s="13" t="s">
        <v>69</v>
      </c>
    </row>
    <row r="6" spans="1:2" s="5" customFormat="1" ht="23" customHeight="1" x14ac:dyDescent="0.2">
      <c r="A6" s="12" t="s">
        <v>37</v>
      </c>
      <c r="B6" s="13" t="s">
        <v>69</v>
      </c>
    </row>
    <row r="7" spans="1:2" s="5" customFormat="1" ht="23" customHeight="1" x14ac:dyDescent="0.2">
      <c r="A7" s="12" t="s">
        <v>38</v>
      </c>
      <c r="B7" s="13" t="s">
        <v>69</v>
      </c>
    </row>
    <row r="8" spans="1:2" s="5" customFormat="1" ht="23" customHeight="1" x14ac:dyDescent="0.2">
      <c r="A8" s="12" t="s">
        <v>39</v>
      </c>
      <c r="B8" s="13" t="s">
        <v>69</v>
      </c>
    </row>
    <row r="9" spans="1:2" s="5" customFormat="1" ht="23" customHeight="1" x14ac:dyDescent="0.2">
      <c r="A9" s="12" t="s">
        <v>40</v>
      </c>
      <c r="B9" s="13" t="s">
        <v>69</v>
      </c>
    </row>
    <row r="10" spans="1:2" s="5" customFormat="1" ht="23" customHeight="1" x14ac:dyDescent="0.2">
      <c r="A10" s="12" t="s">
        <v>41</v>
      </c>
      <c r="B10" s="13" t="s">
        <v>69</v>
      </c>
    </row>
    <row r="11" spans="1:2" ht="23" customHeight="1" x14ac:dyDescent="0.2">
      <c r="A11" s="12" t="s">
        <v>42</v>
      </c>
      <c r="B11" s="13" t="s">
        <v>69</v>
      </c>
    </row>
    <row r="12" spans="1:2" ht="23" customHeight="1" x14ac:dyDescent="0.2">
      <c r="A12" s="12" t="s">
        <v>43</v>
      </c>
      <c r="B12" s="13" t="s">
        <v>69</v>
      </c>
    </row>
    <row r="13" spans="1:2" s="5" customFormat="1" ht="23" customHeight="1" x14ac:dyDescent="0.2">
      <c r="A13" s="12" t="s">
        <v>44</v>
      </c>
      <c r="B13" s="13" t="s">
        <v>69</v>
      </c>
    </row>
    <row r="14" spans="1:2" s="5" customFormat="1" ht="23" customHeight="1" x14ac:dyDescent="0.2">
      <c r="A14" s="12" t="s">
        <v>45</v>
      </c>
      <c r="B14" s="13" t="s">
        <v>69</v>
      </c>
    </row>
    <row r="15" spans="1:2" ht="23" customHeight="1" x14ac:dyDescent="0.2">
      <c r="A15" s="12" t="s">
        <v>46</v>
      </c>
      <c r="B15" s="13" t="s">
        <v>69</v>
      </c>
    </row>
    <row r="16" spans="1:2" s="6" customFormat="1" ht="23" customHeight="1" x14ac:dyDescent="0.2">
      <c r="A16" s="12" t="s">
        <v>47</v>
      </c>
      <c r="B16" s="13" t="s">
        <v>69</v>
      </c>
    </row>
    <row r="17" spans="1:2" ht="23" customHeight="1" x14ac:dyDescent="0.2">
      <c r="A17" s="12" t="s">
        <v>48</v>
      </c>
      <c r="B17" s="13" t="s">
        <v>69</v>
      </c>
    </row>
    <row r="18" spans="1:2" ht="23" customHeight="1" x14ac:dyDescent="0.2">
      <c r="A18" s="12" t="s">
        <v>49</v>
      </c>
      <c r="B18" s="13" t="s">
        <v>69</v>
      </c>
    </row>
    <row r="19" spans="1:2" ht="23" customHeight="1" x14ac:dyDescent="0.2">
      <c r="A19" s="12" t="s">
        <v>50</v>
      </c>
      <c r="B19" s="13" t="s">
        <v>69</v>
      </c>
    </row>
    <row r="20" spans="1:2" ht="23" customHeight="1" x14ac:dyDescent="0.2">
      <c r="A20" s="12" t="s">
        <v>51</v>
      </c>
      <c r="B20" s="13" t="s">
        <v>69</v>
      </c>
    </row>
    <row r="21" spans="1:2" ht="23" customHeight="1" x14ac:dyDescent="0.2">
      <c r="A21" s="12" t="s">
        <v>52</v>
      </c>
      <c r="B21" s="13" t="s">
        <v>69</v>
      </c>
    </row>
    <row r="22" spans="1:2" ht="23" customHeight="1" x14ac:dyDescent="0.2">
      <c r="A22" s="12" t="s">
        <v>53</v>
      </c>
      <c r="B22" s="13" t="s">
        <v>69</v>
      </c>
    </row>
    <row r="23" spans="1:2" ht="23" customHeight="1" x14ac:dyDescent="0.2">
      <c r="A23" s="12" t="s">
        <v>54</v>
      </c>
      <c r="B23" s="13" t="s">
        <v>69</v>
      </c>
    </row>
    <row r="24" spans="1:2" ht="23" customHeight="1" x14ac:dyDescent="0.2">
      <c r="A24" s="12" t="s">
        <v>55</v>
      </c>
      <c r="B24" s="13" t="s">
        <v>69</v>
      </c>
    </row>
    <row r="25" spans="1:2" ht="23" customHeight="1" x14ac:dyDescent="0.2">
      <c r="A25" s="12" t="s">
        <v>56</v>
      </c>
      <c r="B25" s="13" t="s">
        <v>69</v>
      </c>
    </row>
    <row r="26" spans="1:2" ht="23" customHeight="1" x14ac:dyDescent="0.2">
      <c r="A26" s="12" t="s">
        <v>57</v>
      </c>
      <c r="B26" s="13" t="s">
        <v>69</v>
      </c>
    </row>
    <row r="27" spans="1:2" ht="23" customHeight="1" x14ac:dyDescent="0.2">
      <c r="A27" s="12" t="s">
        <v>59</v>
      </c>
      <c r="B27" s="13" t="s">
        <v>69</v>
      </c>
    </row>
    <row r="28" spans="1:2" ht="23" customHeight="1" x14ac:dyDescent="0.2">
      <c r="A28" s="12" t="s">
        <v>60</v>
      </c>
      <c r="B28" s="13" t="s">
        <v>69</v>
      </c>
    </row>
    <row r="29" spans="1:2" s="7" customFormat="1" ht="23" customHeight="1" x14ac:dyDescent="0.2">
      <c r="A29" s="12" t="s">
        <v>61</v>
      </c>
      <c r="B29" s="13" t="s">
        <v>69</v>
      </c>
    </row>
    <row r="30" spans="1:2" s="8" customFormat="1" ht="23" customHeight="1" x14ac:dyDescent="0.2">
      <c r="A30" s="12" t="s">
        <v>62</v>
      </c>
      <c r="B30" s="13" t="s">
        <v>69</v>
      </c>
    </row>
    <row r="31" spans="1:2" s="8" customFormat="1" ht="23" customHeight="1" x14ac:dyDescent="0.2">
      <c r="A31" s="12" t="s">
        <v>63</v>
      </c>
      <c r="B31" s="13" t="s">
        <v>69</v>
      </c>
    </row>
    <row r="32" spans="1:2" ht="23" customHeight="1" x14ac:dyDescent="0.2">
      <c r="A32" s="12" t="s">
        <v>64</v>
      </c>
      <c r="B32" s="13" t="s">
        <v>69</v>
      </c>
    </row>
    <row r="33" spans="1:2" s="8" customFormat="1" ht="23" customHeight="1" x14ac:dyDescent="0.2">
      <c r="A33" s="14" t="s">
        <v>65</v>
      </c>
      <c r="B33" s="13" t="s">
        <v>69</v>
      </c>
    </row>
    <row r="34" spans="1:2" s="8" customFormat="1" ht="23" customHeight="1" x14ac:dyDescent="0.2">
      <c r="A34" s="12" t="s">
        <v>67</v>
      </c>
      <c r="B34" s="13" t="s">
        <v>69</v>
      </c>
    </row>
    <row r="35" spans="1:2" s="8" customFormat="1" ht="23" customHeight="1" x14ac:dyDescent="0.2">
      <c r="A35" s="12" t="s">
        <v>68</v>
      </c>
      <c r="B35" s="13" t="s">
        <v>69</v>
      </c>
    </row>
    <row r="36" spans="1:2" s="8" customFormat="1" ht="21" customHeight="1" x14ac:dyDescent="0.2">
      <c r="A36" s="3"/>
      <c r="B36" s="4"/>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A521-0AB6-4285-ADB4-0F099523B15B}">
  <dimension ref="A1:K36"/>
  <sheetViews>
    <sheetView zoomScale="90" zoomScaleNormal="90" workbookViewId="0">
      <pane xSplit="1" ySplit="1" topLeftCell="E2" activePane="bottomRight" state="frozen"/>
      <selection pane="topRight"/>
      <selection pane="bottomLeft"/>
      <selection pane="bottomRight"/>
    </sheetView>
  </sheetViews>
  <sheetFormatPr baseColWidth="10" defaultColWidth="20.83203125" defaultRowHeight="16" x14ac:dyDescent="0.2"/>
  <cols>
    <col min="1" max="1" width="20.83203125" style="1"/>
    <col min="2" max="11" width="20.6640625" style="1" customWidth="1"/>
    <col min="12" max="12" width="20.83203125" style="1" customWidth="1"/>
    <col min="13" max="16384" width="20.83203125" style="1"/>
  </cols>
  <sheetData>
    <row r="1" spans="1:11" ht="110.25" customHeight="1" x14ac:dyDescent="0.2">
      <c r="A1" s="11" t="s">
        <v>31</v>
      </c>
      <c r="B1" s="12" t="s">
        <v>70</v>
      </c>
      <c r="C1" s="12" t="s">
        <v>71</v>
      </c>
      <c r="D1" s="12" t="s">
        <v>72</v>
      </c>
      <c r="E1" s="12" t="s">
        <v>73</v>
      </c>
      <c r="F1" s="12" t="s">
        <v>74</v>
      </c>
      <c r="G1" s="12" t="s">
        <v>75</v>
      </c>
      <c r="H1" s="12" t="s">
        <v>76</v>
      </c>
      <c r="I1" s="12" t="s">
        <v>77</v>
      </c>
      <c r="J1" s="12" t="s">
        <v>78</v>
      </c>
      <c r="K1" s="12" t="s">
        <v>79</v>
      </c>
    </row>
    <row r="2" spans="1:11" ht="21" customHeight="1" x14ac:dyDescent="0.2">
      <c r="A2" s="12" t="s">
        <v>32</v>
      </c>
      <c r="B2" s="13" t="s">
        <v>80</v>
      </c>
      <c r="C2" s="13" t="s">
        <v>80</v>
      </c>
      <c r="D2" s="13" t="s">
        <v>80</v>
      </c>
      <c r="E2" s="13" t="s">
        <v>80</v>
      </c>
      <c r="F2" s="13" t="s">
        <v>80</v>
      </c>
      <c r="G2" s="13" t="s">
        <v>80</v>
      </c>
      <c r="H2" s="13" t="s">
        <v>80</v>
      </c>
      <c r="I2" s="13" t="s">
        <v>80</v>
      </c>
      <c r="J2" s="13" t="s">
        <v>80</v>
      </c>
      <c r="K2" s="13" t="s">
        <v>80</v>
      </c>
    </row>
    <row r="3" spans="1:11" ht="21" customHeight="1" x14ac:dyDescent="0.2">
      <c r="A3" s="12" t="s">
        <v>34</v>
      </c>
      <c r="B3" s="13" t="s">
        <v>80</v>
      </c>
      <c r="C3" s="13" t="s">
        <v>80</v>
      </c>
      <c r="D3" s="13" t="s">
        <v>80</v>
      </c>
      <c r="E3" s="13" t="s">
        <v>80</v>
      </c>
      <c r="F3" s="13" t="s">
        <v>80</v>
      </c>
      <c r="G3" s="13" t="s">
        <v>80</v>
      </c>
      <c r="H3" s="16" t="s">
        <v>80</v>
      </c>
      <c r="I3" s="13" t="s">
        <v>80</v>
      </c>
      <c r="J3" s="13" t="s">
        <v>80</v>
      </c>
      <c r="K3" s="13" t="s">
        <v>80</v>
      </c>
    </row>
    <row r="4" spans="1:11" s="5" customFormat="1" ht="21" customHeight="1" x14ac:dyDescent="0.2">
      <c r="A4" s="12" t="s">
        <v>35</v>
      </c>
      <c r="B4" s="13" t="s">
        <v>80</v>
      </c>
      <c r="C4" s="13" t="s">
        <v>80</v>
      </c>
      <c r="D4" s="13" t="s">
        <v>80</v>
      </c>
      <c r="E4" s="13" t="s">
        <v>80</v>
      </c>
      <c r="F4" s="13" t="s">
        <v>80</v>
      </c>
      <c r="G4" s="13" t="s">
        <v>80</v>
      </c>
      <c r="H4" s="13" t="s">
        <v>80</v>
      </c>
      <c r="I4" s="13" t="s">
        <v>80</v>
      </c>
      <c r="J4" s="13" t="s">
        <v>80</v>
      </c>
      <c r="K4" s="13" t="s">
        <v>80</v>
      </c>
    </row>
    <row r="5" spans="1:11" s="5" customFormat="1" ht="21" customHeight="1" x14ac:dyDescent="0.2">
      <c r="A5" s="12" t="s">
        <v>36</v>
      </c>
      <c r="B5" s="13" t="s">
        <v>80</v>
      </c>
      <c r="C5" s="13" t="s">
        <v>80</v>
      </c>
      <c r="D5" s="13" t="s">
        <v>80</v>
      </c>
      <c r="E5" s="13" t="s">
        <v>80</v>
      </c>
      <c r="F5" s="13" t="s">
        <v>80</v>
      </c>
      <c r="G5" s="13" t="s">
        <v>80</v>
      </c>
      <c r="H5" s="13" t="s">
        <v>80</v>
      </c>
      <c r="I5" s="13" t="s">
        <v>80</v>
      </c>
      <c r="J5" s="13" t="s">
        <v>80</v>
      </c>
      <c r="K5" s="13" t="s">
        <v>80</v>
      </c>
    </row>
    <row r="6" spans="1:11" s="5" customFormat="1" ht="34" x14ac:dyDescent="0.2">
      <c r="A6" s="12" t="s">
        <v>37</v>
      </c>
      <c r="B6" s="13" t="s">
        <v>80</v>
      </c>
      <c r="C6" s="13" t="s">
        <v>80</v>
      </c>
      <c r="D6" s="13" t="s">
        <v>80</v>
      </c>
      <c r="E6" s="13" t="s">
        <v>80</v>
      </c>
      <c r="F6" s="13" t="s">
        <v>80</v>
      </c>
      <c r="G6" s="13" t="s">
        <v>80</v>
      </c>
      <c r="H6" s="13" t="s">
        <v>81</v>
      </c>
      <c r="I6" s="13" t="s">
        <v>80</v>
      </c>
      <c r="J6" s="13" t="s">
        <v>80</v>
      </c>
      <c r="K6" s="13" t="s">
        <v>80</v>
      </c>
    </row>
    <row r="7" spans="1:11" s="5" customFormat="1" ht="21" customHeight="1" x14ac:dyDescent="0.2">
      <c r="A7" s="12" t="s">
        <v>38</v>
      </c>
      <c r="B7" s="13" t="s">
        <v>80</v>
      </c>
      <c r="C7" s="13" t="s">
        <v>80</v>
      </c>
      <c r="D7" s="13" t="s">
        <v>80</v>
      </c>
      <c r="E7" s="13" t="s">
        <v>80</v>
      </c>
      <c r="F7" s="13" t="s">
        <v>80</v>
      </c>
      <c r="G7" s="13" t="s">
        <v>80</v>
      </c>
      <c r="H7" s="13" t="s">
        <v>80</v>
      </c>
      <c r="I7" s="13" t="s">
        <v>80</v>
      </c>
      <c r="J7" s="13" t="s">
        <v>80</v>
      </c>
      <c r="K7" s="13" t="s">
        <v>80</v>
      </c>
    </row>
    <row r="8" spans="1:11" s="5" customFormat="1" ht="21" customHeight="1" x14ac:dyDescent="0.2">
      <c r="A8" s="12" t="s">
        <v>39</v>
      </c>
      <c r="B8" s="13" t="s">
        <v>80</v>
      </c>
      <c r="C8" s="13" t="s">
        <v>80</v>
      </c>
      <c r="D8" s="13" t="s">
        <v>80</v>
      </c>
      <c r="E8" s="13" t="s">
        <v>80</v>
      </c>
      <c r="F8" s="13" t="s">
        <v>80</v>
      </c>
      <c r="G8" s="13" t="s">
        <v>80</v>
      </c>
      <c r="H8" s="13" t="s">
        <v>80</v>
      </c>
      <c r="I8" s="13" t="s">
        <v>80</v>
      </c>
      <c r="J8" s="13" t="s">
        <v>80</v>
      </c>
      <c r="K8" s="13" t="s">
        <v>80</v>
      </c>
    </row>
    <row r="9" spans="1:11" s="5" customFormat="1" ht="21" customHeight="1" x14ac:dyDescent="0.2">
      <c r="A9" s="12" t="s">
        <v>40</v>
      </c>
      <c r="B9" s="13" t="s">
        <v>80</v>
      </c>
      <c r="C9" s="13" t="s">
        <v>80</v>
      </c>
      <c r="D9" s="13" t="s">
        <v>80</v>
      </c>
      <c r="E9" s="13" t="s">
        <v>80</v>
      </c>
      <c r="F9" s="13" t="s">
        <v>80</v>
      </c>
      <c r="G9" s="13" t="s">
        <v>80</v>
      </c>
      <c r="H9" s="13" t="s">
        <v>80</v>
      </c>
      <c r="I9" s="13" t="s">
        <v>80</v>
      </c>
      <c r="J9" s="13" t="s">
        <v>80</v>
      </c>
      <c r="K9" s="13" t="s">
        <v>80</v>
      </c>
    </row>
    <row r="10" spans="1:11" s="5" customFormat="1" ht="21" customHeight="1" x14ac:dyDescent="0.2">
      <c r="A10" s="12" t="s">
        <v>41</v>
      </c>
      <c r="B10" s="13" t="s">
        <v>80</v>
      </c>
      <c r="C10" s="13" t="s">
        <v>80</v>
      </c>
      <c r="D10" s="13" t="s">
        <v>80</v>
      </c>
      <c r="E10" s="13" t="s">
        <v>80</v>
      </c>
      <c r="F10" s="13" t="s">
        <v>80</v>
      </c>
      <c r="G10" s="13" t="s">
        <v>80</v>
      </c>
      <c r="H10" s="13" t="s">
        <v>80</v>
      </c>
      <c r="I10" s="13" t="s">
        <v>80</v>
      </c>
      <c r="J10" s="13" t="s">
        <v>80</v>
      </c>
      <c r="K10" s="13" t="s">
        <v>80</v>
      </c>
    </row>
    <row r="11" spans="1:11" ht="34" x14ac:dyDescent="0.2">
      <c r="A11" s="12" t="s">
        <v>42</v>
      </c>
      <c r="B11" s="13" t="s">
        <v>80</v>
      </c>
      <c r="C11" s="13" t="s">
        <v>80</v>
      </c>
      <c r="D11" s="13" t="s">
        <v>80</v>
      </c>
      <c r="E11" s="13" t="s">
        <v>80</v>
      </c>
      <c r="F11" s="13" t="s">
        <v>80</v>
      </c>
      <c r="G11" s="13" t="s">
        <v>80</v>
      </c>
      <c r="H11" s="13" t="s">
        <v>81</v>
      </c>
      <c r="I11" s="13" t="s">
        <v>80</v>
      </c>
      <c r="J11" s="13" t="s">
        <v>80</v>
      </c>
      <c r="K11" s="13" t="s">
        <v>81</v>
      </c>
    </row>
    <row r="12" spans="1:11" ht="21" customHeight="1" x14ac:dyDescent="0.2">
      <c r="A12" s="12" t="s">
        <v>43</v>
      </c>
      <c r="B12" s="13" t="s">
        <v>80</v>
      </c>
      <c r="C12" s="13" t="s">
        <v>80</v>
      </c>
      <c r="D12" s="13" t="s">
        <v>80</v>
      </c>
      <c r="E12" s="13" t="s">
        <v>80</v>
      </c>
      <c r="F12" s="13" t="s">
        <v>80</v>
      </c>
      <c r="G12" s="13" t="s">
        <v>80</v>
      </c>
      <c r="H12" s="13" t="s">
        <v>80</v>
      </c>
      <c r="I12" s="13" t="s">
        <v>80</v>
      </c>
      <c r="J12" s="13" t="s">
        <v>80</v>
      </c>
      <c r="K12" s="13" t="s">
        <v>80</v>
      </c>
    </row>
    <row r="13" spans="1:11" s="5" customFormat="1" ht="21" customHeight="1" x14ac:dyDescent="0.2">
      <c r="A13" s="12" t="s">
        <v>44</v>
      </c>
      <c r="B13" s="13" t="s">
        <v>80</v>
      </c>
      <c r="C13" s="13" t="s">
        <v>80</v>
      </c>
      <c r="D13" s="13" t="s">
        <v>80</v>
      </c>
      <c r="E13" s="13" t="s">
        <v>80</v>
      </c>
      <c r="F13" s="13" t="s">
        <v>80</v>
      </c>
      <c r="G13" s="13" t="s">
        <v>80</v>
      </c>
      <c r="H13" s="13" t="s">
        <v>80</v>
      </c>
      <c r="I13" s="13" t="s">
        <v>80</v>
      </c>
      <c r="J13" s="13" t="s">
        <v>80</v>
      </c>
      <c r="K13" s="13" t="s">
        <v>80</v>
      </c>
    </row>
    <row r="14" spans="1:11" s="5" customFormat="1" ht="21" customHeight="1" x14ac:dyDescent="0.2">
      <c r="A14" s="12" t="s">
        <v>45</v>
      </c>
      <c r="B14" s="13" t="s">
        <v>80</v>
      </c>
      <c r="C14" s="13" t="s">
        <v>80</v>
      </c>
      <c r="D14" s="13" t="s">
        <v>80</v>
      </c>
      <c r="E14" s="13" t="s">
        <v>80</v>
      </c>
      <c r="F14" s="13" t="s">
        <v>80</v>
      </c>
      <c r="G14" s="13" t="s">
        <v>80</v>
      </c>
      <c r="H14" s="13" t="s">
        <v>80</v>
      </c>
      <c r="I14" s="13" t="s">
        <v>80</v>
      </c>
      <c r="J14" s="13" t="s">
        <v>80</v>
      </c>
      <c r="K14" s="13" t="s">
        <v>80</v>
      </c>
    </row>
    <row r="15" spans="1:11" ht="21" customHeight="1" x14ac:dyDescent="0.2">
      <c r="A15" s="12" t="s">
        <v>46</v>
      </c>
      <c r="B15" s="13" t="s">
        <v>80</v>
      </c>
      <c r="C15" s="13" t="s">
        <v>80</v>
      </c>
      <c r="D15" s="13" t="s">
        <v>80</v>
      </c>
      <c r="E15" s="13" t="s">
        <v>80</v>
      </c>
      <c r="F15" s="13" t="s">
        <v>80</v>
      </c>
      <c r="G15" s="13" t="s">
        <v>80</v>
      </c>
      <c r="H15" s="13" t="s">
        <v>80</v>
      </c>
      <c r="I15" s="13" t="s">
        <v>80</v>
      </c>
      <c r="J15" s="13" t="s">
        <v>80</v>
      </c>
      <c r="K15" s="13" t="s">
        <v>80</v>
      </c>
    </row>
    <row r="16" spans="1:11" s="6" customFormat="1" ht="21" customHeight="1" x14ac:dyDescent="0.2">
      <c r="A16" s="12" t="s">
        <v>47</v>
      </c>
      <c r="B16" s="13" t="s">
        <v>80</v>
      </c>
      <c r="C16" s="13" t="s">
        <v>80</v>
      </c>
      <c r="D16" s="13" t="s">
        <v>80</v>
      </c>
      <c r="E16" s="13" t="s">
        <v>80</v>
      </c>
      <c r="F16" s="13" t="s">
        <v>80</v>
      </c>
      <c r="G16" s="13" t="s">
        <v>80</v>
      </c>
      <c r="H16" s="13" t="s">
        <v>80</v>
      </c>
      <c r="I16" s="13" t="s">
        <v>80</v>
      </c>
      <c r="J16" s="13" t="s">
        <v>80</v>
      </c>
      <c r="K16" s="13" t="s">
        <v>80</v>
      </c>
    </row>
    <row r="17" spans="1:11" ht="34" x14ac:dyDescent="0.2">
      <c r="A17" s="12" t="s">
        <v>48</v>
      </c>
      <c r="B17" s="13" t="s">
        <v>80</v>
      </c>
      <c r="C17" s="13" t="s">
        <v>81</v>
      </c>
      <c r="D17" s="13" t="s">
        <v>80</v>
      </c>
      <c r="E17" s="13" t="s">
        <v>81</v>
      </c>
      <c r="F17" s="13" t="s">
        <v>80</v>
      </c>
      <c r="G17" s="13" t="s">
        <v>80</v>
      </c>
      <c r="H17" s="13" t="s">
        <v>81</v>
      </c>
      <c r="I17" s="13" t="s">
        <v>80</v>
      </c>
      <c r="J17" s="13" t="s">
        <v>81</v>
      </c>
      <c r="K17" s="13" t="s">
        <v>81</v>
      </c>
    </row>
    <row r="18" spans="1:11" ht="21" customHeight="1" x14ac:dyDescent="0.2">
      <c r="A18" s="12" t="s">
        <v>49</v>
      </c>
      <c r="B18" s="13" t="s">
        <v>80</v>
      </c>
      <c r="C18" s="13" t="s">
        <v>80</v>
      </c>
      <c r="D18" s="13" t="s">
        <v>80</v>
      </c>
      <c r="E18" s="13" t="s">
        <v>80</v>
      </c>
      <c r="F18" s="13" t="s">
        <v>80</v>
      </c>
      <c r="G18" s="13" t="s">
        <v>80</v>
      </c>
      <c r="H18" s="13" t="s">
        <v>80</v>
      </c>
      <c r="I18" s="13" t="s">
        <v>80</v>
      </c>
      <c r="J18" s="13" t="s">
        <v>80</v>
      </c>
      <c r="K18" s="13" t="s">
        <v>80</v>
      </c>
    </row>
    <row r="19" spans="1:11" ht="21" customHeight="1" x14ac:dyDescent="0.2">
      <c r="A19" s="12" t="s">
        <v>50</v>
      </c>
      <c r="B19" s="13" t="s">
        <v>80</v>
      </c>
      <c r="C19" s="13" t="s">
        <v>80</v>
      </c>
      <c r="D19" s="13" t="s">
        <v>80</v>
      </c>
      <c r="E19" s="13" t="s">
        <v>80</v>
      </c>
      <c r="F19" s="13" t="s">
        <v>80</v>
      </c>
      <c r="G19" s="13" t="s">
        <v>80</v>
      </c>
      <c r="H19" s="13" t="s">
        <v>80</v>
      </c>
      <c r="I19" s="13" t="s">
        <v>80</v>
      </c>
      <c r="J19" s="13" t="s">
        <v>80</v>
      </c>
      <c r="K19" s="13" t="s">
        <v>80</v>
      </c>
    </row>
    <row r="20" spans="1:11" ht="21" customHeight="1" x14ac:dyDescent="0.2">
      <c r="A20" s="12" t="s">
        <v>51</v>
      </c>
      <c r="B20" s="13" t="s">
        <v>80</v>
      </c>
      <c r="C20" s="13" t="s">
        <v>80</v>
      </c>
      <c r="D20" s="13" t="s">
        <v>80</v>
      </c>
      <c r="E20" s="13" t="s">
        <v>80</v>
      </c>
      <c r="F20" s="13" t="s">
        <v>80</v>
      </c>
      <c r="G20" s="13" t="s">
        <v>80</v>
      </c>
      <c r="H20" s="13" t="s">
        <v>80</v>
      </c>
      <c r="I20" s="13" t="s">
        <v>80</v>
      </c>
      <c r="J20" s="13" t="s">
        <v>80</v>
      </c>
      <c r="K20" s="13" t="s">
        <v>80</v>
      </c>
    </row>
    <row r="21" spans="1:11" ht="34" x14ac:dyDescent="0.2">
      <c r="A21" s="12" t="s">
        <v>52</v>
      </c>
      <c r="B21" s="13" t="s">
        <v>80</v>
      </c>
      <c r="C21" s="13" t="s">
        <v>80</v>
      </c>
      <c r="D21" s="13" t="s">
        <v>80</v>
      </c>
      <c r="E21" s="13" t="s">
        <v>80</v>
      </c>
      <c r="F21" s="13" t="s">
        <v>80</v>
      </c>
      <c r="G21" s="13" t="s">
        <v>80</v>
      </c>
      <c r="H21" s="13" t="s">
        <v>81</v>
      </c>
      <c r="I21" s="13" t="s">
        <v>81</v>
      </c>
      <c r="J21" s="13" t="s">
        <v>81</v>
      </c>
      <c r="K21" s="13" t="s">
        <v>81</v>
      </c>
    </row>
    <row r="22" spans="1:11" ht="21" customHeight="1" x14ac:dyDescent="0.2">
      <c r="A22" s="12" t="s">
        <v>53</v>
      </c>
      <c r="B22" s="13" t="s">
        <v>80</v>
      </c>
      <c r="C22" s="13" t="s">
        <v>80</v>
      </c>
      <c r="D22" s="13" t="s">
        <v>80</v>
      </c>
      <c r="E22" s="13" t="s">
        <v>80</v>
      </c>
      <c r="F22" s="13" t="s">
        <v>80</v>
      </c>
      <c r="G22" s="13" t="s">
        <v>80</v>
      </c>
      <c r="H22" s="13" t="s">
        <v>80</v>
      </c>
      <c r="I22" s="13" t="s">
        <v>80</v>
      </c>
      <c r="J22" s="13" t="s">
        <v>80</v>
      </c>
      <c r="K22" s="13" t="s">
        <v>80</v>
      </c>
    </row>
    <row r="23" spans="1:11" ht="34" x14ac:dyDescent="0.2">
      <c r="A23" s="12" t="s">
        <v>54</v>
      </c>
      <c r="B23" s="13" t="s">
        <v>80</v>
      </c>
      <c r="C23" s="13" t="s">
        <v>80</v>
      </c>
      <c r="D23" s="13" t="s">
        <v>80</v>
      </c>
      <c r="E23" s="13" t="s">
        <v>80</v>
      </c>
      <c r="F23" s="13" t="s">
        <v>80</v>
      </c>
      <c r="G23" s="13" t="s">
        <v>80</v>
      </c>
      <c r="H23" s="13" t="s">
        <v>81</v>
      </c>
      <c r="I23" s="13" t="s">
        <v>80</v>
      </c>
      <c r="J23" s="13" t="s">
        <v>80</v>
      </c>
      <c r="K23" s="13" t="s">
        <v>80</v>
      </c>
    </row>
    <row r="24" spans="1:11" ht="21" customHeight="1" x14ac:dyDescent="0.2">
      <c r="A24" s="12" t="s">
        <v>55</v>
      </c>
      <c r="B24" s="13" t="s">
        <v>80</v>
      </c>
      <c r="C24" s="13" t="s">
        <v>80</v>
      </c>
      <c r="D24" s="13" t="s">
        <v>80</v>
      </c>
      <c r="E24" s="13" t="s">
        <v>80</v>
      </c>
      <c r="F24" s="13" t="s">
        <v>80</v>
      </c>
      <c r="G24" s="13" t="s">
        <v>80</v>
      </c>
      <c r="H24" s="13" t="s">
        <v>80</v>
      </c>
      <c r="I24" s="13" t="s">
        <v>80</v>
      </c>
      <c r="J24" s="13" t="s">
        <v>80</v>
      </c>
      <c r="K24" s="13" t="s">
        <v>80</v>
      </c>
    </row>
    <row r="25" spans="1:11" ht="21" customHeight="1" x14ac:dyDescent="0.2">
      <c r="A25" s="12" t="s">
        <v>56</v>
      </c>
      <c r="B25" s="13" t="s">
        <v>80</v>
      </c>
      <c r="C25" s="13" t="s">
        <v>80</v>
      </c>
      <c r="D25" s="13" t="s">
        <v>80</v>
      </c>
      <c r="E25" s="13" t="s">
        <v>80</v>
      </c>
      <c r="F25" s="13" t="s">
        <v>80</v>
      </c>
      <c r="G25" s="13" t="s">
        <v>80</v>
      </c>
      <c r="H25" s="13" t="s">
        <v>80</v>
      </c>
      <c r="I25" s="13" t="s">
        <v>80</v>
      </c>
      <c r="J25" s="13" t="s">
        <v>80</v>
      </c>
      <c r="K25" s="13" t="s">
        <v>80</v>
      </c>
    </row>
    <row r="26" spans="1:11" ht="34" x14ac:dyDescent="0.2">
      <c r="A26" s="12" t="s">
        <v>57</v>
      </c>
      <c r="B26" s="13" t="s">
        <v>80</v>
      </c>
      <c r="C26" s="51" t="s">
        <v>81</v>
      </c>
      <c r="D26" s="13" t="s">
        <v>80</v>
      </c>
      <c r="E26" s="13" t="s">
        <v>80</v>
      </c>
      <c r="F26" s="13" t="s">
        <v>80</v>
      </c>
      <c r="G26" s="13" t="s">
        <v>80</v>
      </c>
      <c r="H26" s="13" t="s">
        <v>81</v>
      </c>
      <c r="I26" s="13" t="s">
        <v>81</v>
      </c>
      <c r="J26" s="13" t="s">
        <v>81</v>
      </c>
      <c r="K26" s="13" t="s">
        <v>81</v>
      </c>
    </row>
    <row r="27" spans="1:11" ht="34" x14ac:dyDescent="0.2">
      <c r="A27" s="12" t="s">
        <v>59</v>
      </c>
      <c r="B27" s="13" t="s">
        <v>80</v>
      </c>
      <c r="C27" s="17" t="s">
        <v>81</v>
      </c>
      <c r="D27" s="13" t="s">
        <v>80</v>
      </c>
      <c r="E27" s="13" t="s">
        <v>80</v>
      </c>
      <c r="F27" s="13" t="s">
        <v>80</v>
      </c>
      <c r="G27" s="13" t="s">
        <v>80</v>
      </c>
      <c r="H27" s="13" t="s">
        <v>80</v>
      </c>
      <c r="I27" s="13" t="s">
        <v>80</v>
      </c>
      <c r="J27" s="13" t="s">
        <v>80</v>
      </c>
      <c r="K27" s="13" t="s">
        <v>80</v>
      </c>
    </row>
    <row r="28" spans="1:11" ht="21" customHeight="1" x14ac:dyDescent="0.2">
      <c r="A28" s="12" t="s">
        <v>60</v>
      </c>
      <c r="B28" s="13" t="s">
        <v>80</v>
      </c>
      <c r="C28" s="13" t="s">
        <v>80</v>
      </c>
      <c r="D28" s="13" t="s">
        <v>80</v>
      </c>
      <c r="E28" s="13" t="s">
        <v>80</v>
      </c>
      <c r="F28" s="13" t="s">
        <v>80</v>
      </c>
      <c r="G28" s="13" t="s">
        <v>80</v>
      </c>
      <c r="H28" s="13" t="s">
        <v>80</v>
      </c>
      <c r="I28" s="13" t="s">
        <v>80</v>
      </c>
      <c r="J28" s="13" t="s">
        <v>80</v>
      </c>
      <c r="K28" s="13" t="s">
        <v>81</v>
      </c>
    </row>
    <row r="29" spans="1:11" s="7" customFormat="1" ht="21" customHeight="1" x14ac:dyDescent="0.2">
      <c r="A29" s="12" t="s">
        <v>61</v>
      </c>
      <c r="B29" s="13" t="s">
        <v>80</v>
      </c>
      <c r="C29" s="13" t="s">
        <v>80</v>
      </c>
      <c r="D29" s="13" t="s">
        <v>80</v>
      </c>
      <c r="E29" s="13" t="s">
        <v>80</v>
      </c>
      <c r="F29" s="13" t="s">
        <v>80</v>
      </c>
      <c r="G29" s="13" t="s">
        <v>80</v>
      </c>
      <c r="H29" s="13" t="s">
        <v>80</v>
      </c>
      <c r="I29" s="13" t="s">
        <v>80</v>
      </c>
      <c r="J29" s="13" t="s">
        <v>80</v>
      </c>
      <c r="K29" s="13" t="s">
        <v>80</v>
      </c>
    </row>
    <row r="30" spans="1:11" s="8" customFormat="1" ht="21" customHeight="1" x14ac:dyDescent="0.2">
      <c r="A30" s="12" t="s">
        <v>62</v>
      </c>
      <c r="B30" s="13" t="s">
        <v>80</v>
      </c>
      <c r="C30" s="13" t="s">
        <v>80</v>
      </c>
      <c r="D30" s="13" t="s">
        <v>80</v>
      </c>
      <c r="E30" s="13" t="s">
        <v>80</v>
      </c>
      <c r="F30" s="13" t="s">
        <v>80</v>
      </c>
      <c r="G30" s="13" t="s">
        <v>80</v>
      </c>
      <c r="H30" s="13" t="s">
        <v>80</v>
      </c>
      <c r="I30" s="13" t="s">
        <v>80</v>
      </c>
      <c r="J30" s="13" t="s">
        <v>80</v>
      </c>
      <c r="K30" s="13" t="s">
        <v>80</v>
      </c>
    </row>
    <row r="31" spans="1:11" s="8" customFormat="1" ht="21" customHeight="1" x14ac:dyDescent="0.2">
      <c r="A31" s="12" t="s">
        <v>63</v>
      </c>
      <c r="B31" s="13" t="s">
        <v>80</v>
      </c>
      <c r="C31" s="13" t="s">
        <v>80</v>
      </c>
      <c r="D31" s="13" t="s">
        <v>80</v>
      </c>
      <c r="E31" s="13" t="s">
        <v>80</v>
      </c>
      <c r="F31" s="13" t="s">
        <v>80</v>
      </c>
      <c r="G31" s="13" t="s">
        <v>80</v>
      </c>
      <c r="H31" s="13" t="s">
        <v>80</v>
      </c>
      <c r="I31" s="13" t="s">
        <v>80</v>
      </c>
      <c r="J31" s="13" t="s">
        <v>80</v>
      </c>
      <c r="K31" s="13" t="s">
        <v>80</v>
      </c>
    </row>
    <row r="32" spans="1:11" ht="21" customHeight="1" x14ac:dyDescent="0.2">
      <c r="A32" s="12" t="s">
        <v>64</v>
      </c>
      <c r="B32" s="13" t="s">
        <v>80</v>
      </c>
      <c r="C32" s="13" t="s">
        <v>80</v>
      </c>
      <c r="D32" s="13" t="s">
        <v>80</v>
      </c>
      <c r="E32" s="13" t="s">
        <v>80</v>
      </c>
      <c r="F32" s="13" t="s">
        <v>80</v>
      </c>
      <c r="G32" s="13" t="s">
        <v>80</v>
      </c>
      <c r="H32" s="13" t="s">
        <v>80</v>
      </c>
      <c r="I32" s="13" t="s">
        <v>80</v>
      </c>
      <c r="J32" s="13" t="s">
        <v>80</v>
      </c>
      <c r="K32" s="13" t="s">
        <v>80</v>
      </c>
    </row>
    <row r="33" spans="1:11" s="8" customFormat="1" ht="21" customHeight="1" x14ac:dyDescent="0.2">
      <c r="A33" s="14" t="s">
        <v>65</v>
      </c>
      <c r="B33" s="13" t="s">
        <v>80</v>
      </c>
      <c r="C33" s="13" t="s">
        <v>80</v>
      </c>
      <c r="D33" s="13" t="s">
        <v>80</v>
      </c>
      <c r="E33" s="13" t="s">
        <v>80</v>
      </c>
      <c r="F33" s="13" t="s">
        <v>80</v>
      </c>
      <c r="G33" s="13" t="s">
        <v>80</v>
      </c>
      <c r="H33" s="13" t="s">
        <v>80</v>
      </c>
      <c r="I33" s="13" t="s">
        <v>80</v>
      </c>
      <c r="J33" s="13" t="s">
        <v>80</v>
      </c>
      <c r="K33" s="13" t="s">
        <v>80</v>
      </c>
    </row>
    <row r="34" spans="1:11" s="8" customFormat="1" ht="21" customHeight="1" x14ac:dyDescent="0.2">
      <c r="A34" s="12" t="s">
        <v>67</v>
      </c>
      <c r="B34" s="13" t="s">
        <v>80</v>
      </c>
      <c r="C34" s="13" t="s">
        <v>80</v>
      </c>
      <c r="D34" s="13" t="s">
        <v>80</v>
      </c>
      <c r="E34" s="13" t="s">
        <v>80</v>
      </c>
      <c r="F34" s="13" t="s">
        <v>80</v>
      </c>
      <c r="G34" s="13" t="s">
        <v>80</v>
      </c>
      <c r="H34" s="13" t="s">
        <v>80</v>
      </c>
      <c r="I34" s="13" t="s">
        <v>80</v>
      </c>
      <c r="J34" s="13" t="s">
        <v>80</v>
      </c>
      <c r="K34" s="13" t="s">
        <v>80</v>
      </c>
    </row>
    <row r="35" spans="1:11" s="8" customFormat="1" ht="21" customHeight="1" x14ac:dyDescent="0.2">
      <c r="A35" s="12" t="s">
        <v>68</v>
      </c>
      <c r="B35" s="13" t="s">
        <v>80</v>
      </c>
      <c r="C35" s="13" t="s">
        <v>80</v>
      </c>
      <c r="D35" s="13" t="s">
        <v>80</v>
      </c>
      <c r="E35" s="13" t="s">
        <v>80</v>
      </c>
      <c r="F35" s="13" t="s">
        <v>80</v>
      </c>
      <c r="G35" s="13" t="s">
        <v>80</v>
      </c>
      <c r="H35" s="13" t="s">
        <v>80</v>
      </c>
      <c r="I35" s="13" t="s">
        <v>80</v>
      </c>
      <c r="J35" s="13" t="s">
        <v>80</v>
      </c>
      <c r="K35" s="13" t="s">
        <v>80</v>
      </c>
    </row>
    <row r="36" spans="1:11" s="8" customFormat="1" ht="21" customHeight="1" x14ac:dyDescent="0.2">
      <c r="A36" s="3"/>
      <c r="B36" s="4"/>
      <c r="C36" s="4"/>
      <c r="D36" s="4"/>
      <c r="E36" s="4"/>
      <c r="F36" s="4"/>
      <c r="G36" s="4"/>
      <c r="H36" s="4"/>
      <c r="I36" s="4"/>
      <c r="J36" s="4"/>
      <c r="K36" s="4"/>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6310-18DD-40B8-A39B-17BCF1971CF2}">
  <dimension ref="A1:K36"/>
  <sheetViews>
    <sheetView zoomScale="90" zoomScaleNormal="90" workbookViewId="0">
      <pane xSplit="1" ySplit="1" topLeftCell="B2" activePane="bottomRight" state="frozen"/>
      <selection pane="topRight"/>
      <selection pane="bottomLeft"/>
      <selection pane="bottomRight" activeCell="B1" sqref="B1"/>
    </sheetView>
  </sheetViews>
  <sheetFormatPr baseColWidth="10" defaultColWidth="20.83203125" defaultRowHeight="16" x14ac:dyDescent="0.2"/>
  <cols>
    <col min="1" max="1" width="22.83203125" style="1" customWidth="1"/>
    <col min="2" max="11" width="20.6640625" style="5" customWidth="1"/>
    <col min="12" max="12" width="20.83203125" style="1" customWidth="1"/>
    <col min="13" max="16384" width="20.83203125" style="1"/>
  </cols>
  <sheetData>
    <row r="1" spans="1:11" ht="130.5" customHeight="1" x14ac:dyDescent="0.2">
      <c r="A1" s="18" t="s">
        <v>31</v>
      </c>
      <c r="B1" s="12" t="s">
        <v>82</v>
      </c>
      <c r="C1" s="12" t="s">
        <v>83</v>
      </c>
      <c r="D1" s="12" t="s">
        <v>84</v>
      </c>
      <c r="E1" s="12" t="s">
        <v>85</v>
      </c>
      <c r="F1" s="12" t="s">
        <v>86</v>
      </c>
      <c r="G1" s="12" t="s">
        <v>87</v>
      </c>
      <c r="H1" s="12" t="s">
        <v>88</v>
      </c>
      <c r="I1" s="12" t="s">
        <v>89</v>
      </c>
      <c r="J1" s="12" t="s">
        <v>90</v>
      </c>
      <c r="K1" s="12" t="s">
        <v>91</v>
      </c>
    </row>
    <row r="2" spans="1:11" ht="60" customHeight="1" x14ac:dyDescent="0.2">
      <c r="A2" s="12" t="s">
        <v>32</v>
      </c>
      <c r="B2" s="13" t="s">
        <v>92</v>
      </c>
      <c r="C2" s="13" t="s">
        <v>92</v>
      </c>
      <c r="D2" s="13" t="s">
        <v>92</v>
      </c>
      <c r="E2" s="13" t="s">
        <v>92</v>
      </c>
      <c r="F2" s="13" t="s">
        <v>93</v>
      </c>
      <c r="G2" s="13" t="s">
        <v>92</v>
      </c>
      <c r="H2" s="13" t="s">
        <v>92</v>
      </c>
      <c r="I2" s="13" t="s">
        <v>92</v>
      </c>
      <c r="J2" s="13" t="s">
        <v>92</v>
      </c>
      <c r="K2" s="13" t="s">
        <v>92</v>
      </c>
    </row>
    <row r="3" spans="1:11" ht="51" x14ac:dyDescent="0.2">
      <c r="A3" s="12" t="s">
        <v>34</v>
      </c>
      <c r="B3" s="13" t="s">
        <v>92</v>
      </c>
      <c r="C3" s="13" t="s">
        <v>93</v>
      </c>
      <c r="D3" s="13" t="s">
        <v>93</v>
      </c>
      <c r="E3" s="13" t="s">
        <v>93</v>
      </c>
      <c r="F3" s="13" t="s">
        <v>93</v>
      </c>
      <c r="G3" s="13" t="s">
        <v>93</v>
      </c>
      <c r="H3" s="13" t="s">
        <v>93</v>
      </c>
      <c r="I3" s="13" t="s">
        <v>93</v>
      </c>
      <c r="J3" s="13" t="s">
        <v>93</v>
      </c>
      <c r="K3" s="19" t="s">
        <v>93</v>
      </c>
    </row>
    <row r="4" spans="1:11" s="5" customFormat="1" ht="51" x14ac:dyDescent="0.2">
      <c r="A4" s="12" t="s">
        <v>35</v>
      </c>
      <c r="B4" s="13" t="s">
        <v>92</v>
      </c>
      <c r="C4" s="13" t="s">
        <v>93</v>
      </c>
      <c r="D4" s="13" t="s">
        <v>93</v>
      </c>
      <c r="E4" s="13" t="s">
        <v>93</v>
      </c>
      <c r="F4" s="13" t="s">
        <v>93</v>
      </c>
      <c r="G4" s="13" t="s">
        <v>93</v>
      </c>
      <c r="H4" s="13" t="s">
        <v>93</v>
      </c>
      <c r="I4" s="13" t="s">
        <v>93</v>
      </c>
      <c r="J4" s="13" t="s">
        <v>93</v>
      </c>
      <c r="K4" s="13" t="s">
        <v>93</v>
      </c>
    </row>
    <row r="5" spans="1:11" s="5" customFormat="1" ht="51" x14ac:dyDescent="0.2">
      <c r="A5" s="12" t="s">
        <v>36</v>
      </c>
      <c r="B5" s="13" t="s">
        <v>92</v>
      </c>
      <c r="C5" s="13" t="s">
        <v>93</v>
      </c>
      <c r="D5" s="13" t="s">
        <v>93</v>
      </c>
      <c r="E5" s="13" t="s">
        <v>93</v>
      </c>
      <c r="F5" s="13" t="s">
        <v>93</v>
      </c>
      <c r="G5" s="13" t="s">
        <v>92</v>
      </c>
      <c r="H5" s="13" t="s">
        <v>93</v>
      </c>
      <c r="I5" s="13" t="s">
        <v>93</v>
      </c>
      <c r="J5" s="13" t="s">
        <v>93</v>
      </c>
      <c r="K5" s="13" t="s">
        <v>92</v>
      </c>
    </row>
    <row r="6" spans="1:11" s="5" customFormat="1" ht="51" x14ac:dyDescent="0.2">
      <c r="A6" s="12" t="s">
        <v>37</v>
      </c>
      <c r="B6" s="13" t="s">
        <v>92</v>
      </c>
      <c r="C6" s="13" t="s">
        <v>92</v>
      </c>
      <c r="D6" s="13" t="s">
        <v>93</v>
      </c>
      <c r="E6" s="13" t="s">
        <v>93</v>
      </c>
      <c r="F6" s="13" t="s">
        <v>92</v>
      </c>
      <c r="G6" s="13" t="s">
        <v>93</v>
      </c>
      <c r="H6" s="13" t="s">
        <v>58</v>
      </c>
      <c r="I6" s="13" t="s">
        <v>92</v>
      </c>
      <c r="J6" s="13" t="s">
        <v>92</v>
      </c>
      <c r="K6" s="13" t="s">
        <v>92</v>
      </c>
    </row>
    <row r="7" spans="1:11" s="5" customFormat="1" ht="21" customHeight="1" x14ac:dyDescent="0.2">
      <c r="A7" s="12" t="s">
        <v>38</v>
      </c>
      <c r="B7" s="13" t="s">
        <v>93</v>
      </c>
      <c r="C7" s="13" t="s">
        <v>93</v>
      </c>
      <c r="D7" s="13" t="s">
        <v>93</v>
      </c>
      <c r="E7" s="13" t="s">
        <v>93</v>
      </c>
      <c r="F7" s="13" t="s">
        <v>93</v>
      </c>
      <c r="G7" s="13" t="s">
        <v>93</v>
      </c>
      <c r="H7" s="13" t="s">
        <v>93</v>
      </c>
      <c r="I7" s="13" t="s">
        <v>93</v>
      </c>
      <c r="J7" s="13" t="s">
        <v>93</v>
      </c>
      <c r="K7" s="13" t="s">
        <v>93</v>
      </c>
    </row>
    <row r="8" spans="1:11" s="5" customFormat="1" ht="51" x14ac:dyDescent="0.2">
      <c r="A8" s="12" t="s">
        <v>39</v>
      </c>
      <c r="B8" s="13" t="s">
        <v>92</v>
      </c>
      <c r="C8" s="13" t="s">
        <v>93</v>
      </c>
      <c r="D8" s="13" t="s">
        <v>93</v>
      </c>
      <c r="E8" s="13" t="s">
        <v>93</v>
      </c>
      <c r="F8" s="13" t="s">
        <v>93</v>
      </c>
      <c r="G8" s="13" t="s">
        <v>93</v>
      </c>
      <c r="H8" s="13" t="s">
        <v>93</v>
      </c>
      <c r="I8" s="13" t="s">
        <v>93</v>
      </c>
      <c r="J8" s="13" t="s">
        <v>93</v>
      </c>
      <c r="K8" s="13" t="s">
        <v>93</v>
      </c>
    </row>
    <row r="9" spans="1:11" s="5" customFormat="1" ht="51" x14ac:dyDescent="0.2">
      <c r="A9" s="12" t="s">
        <v>40</v>
      </c>
      <c r="B9" s="13" t="s">
        <v>92</v>
      </c>
      <c r="C9" s="13" t="s">
        <v>93</v>
      </c>
      <c r="D9" s="13" t="s">
        <v>93</v>
      </c>
      <c r="E9" s="13" t="s">
        <v>93</v>
      </c>
      <c r="F9" s="13" t="s">
        <v>93</v>
      </c>
      <c r="G9" s="13" t="s">
        <v>92</v>
      </c>
      <c r="H9" s="13" t="s">
        <v>93</v>
      </c>
      <c r="I9" s="13" t="s">
        <v>93</v>
      </c>
      <c r="J9" s="13" t="s">
        <v>93</v>
      </c>
      <c r="K9" s="13" t="s">
        <v>92</v>
      </c>
    </row>
    <row r="10" spans="1:11" s="5" customFormat="1" ht="51" x14ac:dyDescent="0.2">
      <c r="A10" s="12" t="s">
        <v>41</v>
      </c>
      <c r="B10" s="13" t="s">
        <v>92</v>
      </c>
      <c r="C10" s="13" t="s">
        <v>92</v>
      </c>
      <c r="D10" s="13" t="s">
        <v>92</v>
      </c>
      <c r="E10" s="13" t="s">
        <v>92</v>
      </c>
      <c r="F10" s="13" t="s">
        <v>92</v>
      </c>
      <c r="G10" s="13" t="s">
        <v>92</v>
      </c>
      <c r="H10" s="13" t="s">
        <v>92</v>
      </c>
      <c r="I10" s="13" t="s">
        <v>92</v>
      </c>
      <c r="J10" s="13" t="s">
        <v>92</v>
      </c>
      <c r="K10" s="13" t="s">
        <v>92</v>
      </c>
    </row>
    <row r="11" spans="1:11" ht="51" x14ac:dyDescent="0.2">
      <c r="A11" s="12" t="s">
        <v>42</v>
      </c>
      <c r="B11" s="13" t="s">
        <v>92</v>
      </c>
      <c r="C11" s="13" t="s">
        <v>93</v>
      </c>
      <c r="D11" s="13" t="s">
        <v>92</v>
      </c>
      <c r="E11" s="13" t="s">
        <v>92</v>
      </c>
      <c r="F11" s="13" t="s">
        <v>93</v>
      </c>
      <c r="G11" s="13" t="s">
        <v>93</v>
      </c>
      <c r="H11" s="13" t="s">
        <v>58</v>
      </c>
      <c r="I11" s="13" t="s">
        <v>93</v>
      </c>
      <c r="J11" s="13" t="s">
        <v>93</v>
      </c>
      <c r="K11" s="19" t="s">
        <v>58</v>
      </c>
    </row>
    <row r="12" spans="1:11" ht="51" x14ac:dyDescent="0.2">
      <c r="A12" s="12" t="s">
        <v>43</v>
      </c>
      <c r="B12" s="13" t="s">
        <v>92</v>
      </c>
      <c r="C12" s="13" t="s">
        <v>93</v>
      </c>
      <c r="D12" s="13" t="s">
        <v>93</v>
      </c>
      <c r="E12" s="13" t="s">
        <v>93</v>
      </c>
      <c r="F12" s="13" t="s">
        <v>93</v>
      </c>
      <c r="G12" s="13" t="s">
        <v>93</v>
      </c>
      <c r="H12" s="13" t="s">
        <v>93</v>
      </c>
      <c r="I12" s="13" t="s">
        <v>93</v>
      </c>
      <c r="J12" s="13" t="s">
        <v>93</v>
      </c>
      <c r="K12" s="13" t="s">
        <v>93</v>
      </c>
    </row>
    <row r="13" spans="1:11" s="5" customFormat="1" ht="51" x14ac:dyDescent="0.2">
      <c r="A13" s="12" t="s">
        <v>44</v>
      </c>
      <c r="B13" s="13" t="s">
        <v>92</v>
      </c>
      <c r="C13" s="13" t="s">
        <v>93</v>
      </c>
      <c r="D13" s="13" t="s">
        <v>93</v>
      </c>
      <c r="E13" s="13" t="s">
        <v>93</v>
      </c>
      <c r="F13" s="13" t="s">
        <v>93</v>
      </c>
      <c r="G13" s="13" t="s">
        <v>93</v>
      </c>
      <c r="H13" s="13" t="s">
        <v>93</v>
      </c>
      <c r="I13" s="13" t="s">
        <v>93</v>
      </c>
      <c r="J13" s="13" t="s">
        <v>93</v>
      </c>
      <c r="K13" s="13" t="s">
        <v>93</v>
      </c>
    </row>
    <row r="14" spans="1:11" s="5" customFormat="1" ht="51" x14ac:dyDescent="0.2">
      <c r="A14" s="12" t="s">
        <v>45</v>
      </c>
      <c r="B14" s="13" t="s">
        <v>92</v>
      </c>
      <c r="C14" s="13" t="s">
        <v>93</v>
      </c>
      <c r="D14" s="13" t="s">
        <v>93</v>
      </c>
      <c r="E14" s="13" t="s">
        <v>93</v>
      </c>
      <c r="F14" s="13" t="s">
        <v>93</v>
      </c>
      <c r="G14" s="13" t="s">
        <v>92</v>
      </c>
      <c r="H14" s="13" t="s">
        <v>93</v>
      </c>
      <c r="I14" s="13" t="s">
        <v>93</v>
      </c>
      <c r="J14" s="13" t="s">
        <v>93</v>
      </c>
      <c r="K14" s="13" t="s">
        <v>93</v>
      </c>
    </row>
    <row r="15" spans="1:11" ht="51" x14ac:dyDescent="0.2">
      <c r="A15" s="12" t="s">
        <v>46</v>
      </c>
      <c r="B15" s="13" t="s">
        <v>92</v>
      </c>
      <c r="C15" s="13" t="s">
        <v>93</v>
      </c>
      <c r="D15" s="13" t="s">
        <v>92</v>
      </c>
      <c r="E15" s="13" t="s">
        <v>92</v>
      </c>
      <c r="F15" s="13" t="s">
        <v>92</v>
      </c>
      <c r="G15" s="13" t="s">
        <v>92</v>
      </c>
      <c r="H15" s="13" t="s">
        <v>93</v>
      </c>
      <c r="I15" s="13" t="s">
        <v>93</v>
      </c>
      <c r="J15" s="13" t="s">
        <v>93</v>
      </c>
      <c r="K15" s="13" t="s">
        <v>93</v>
      </c>
    </row>
    <row r="16" spans="1:11" s="6" customFormat="1" ht="51" x14ac:dyDescent="0.2">
      <c r="A16" s="12" t="s">
        <v>47</v>
      </c>
      <c r="B16" s="13" t="s">
        <v>92</v>
      </c>
      <c r="C16" s="13" t="s">
        <v>93</v>
      </c>
      <c r="D16" s="13" t="s">
        <v>92</v>
      </c>
      <c r="E16" s="13" t="s">
        <v>92</v>
      </c>
      <c r="F16" s="13" t="s">
        <v>93</v>
      </c>
      <c r="G16" s="13" t="s">
        <v>92</v>
      </c>
      <c r="H16" s="16" t="s">
        <v>93</v>
      </c>
      <c r="I16" s="13" t="s">
        <v>93</v>
      </c>
      <c r="J16" s="13" t="s">
        <v>92</v>
      </c>
      <c r="K16" s="13" t="s">
        <v>92</v>
      </c>
    </row>
    <row r="17" spans="1:11" ht="51" x14ac:dyDescent="0.2">
      <c r="A17" s="12" t="s">
        <v>48</v>
      </c>
      <c r="B17" s="13" t="s">
        <v>92</v>
      </c>
      <c r="C17" s="13" t="s">
        <v>58</v>
      </c>
      <c r="D17" s="13" t="s">
        <v>92</v>
      </c>
      <c r="E17" s="13" t="s">
        <v>58</v>
      </c>
      <c r="F17" s="13" t="s">
        <v>92</v>
      </c>
      <c r="G17" s="13" t="s">
        <v>92</v>
      </c>
      <c r="H17" s="13" t="s">
        <v>58</v>
      </c>
      <c r="I17" s="13" t="s">
        <v>92</v>
      </c>
      <c r="J17" s="13" t="s">
        <v>58</v>
      </c>
      <c r="K17" s="13" t="s">
        <v>58</v>
      </c>
    </row>
    <row r="18" spans="1:11" ht="51" x14ac:dyDescent="0.2">
      <c r="A18" s="12" t="s">
        <v>49</v>
      </c>
      <c r="B18" s="13" t="s">
        <v>92</v>
      </c>
      <c r="C18" s="13" t="s">
        <v>93</v>
      </c>
      <c r="D18" s="13" t="s">
        <v>93</v>
      </c>
      <c r="E18" s="13" t="s">
        <v>93</v>
      </c>
      <c r="F18" s="13" t="s">
        <v>93</v>
      </c>
      <c r="G18" s="13" t="s">
        <v>93</v>
      </c>
      <c r="H18" s="13" t="s">
        <v>93</v>
      </c>
      <c r="I18" s="13" t="s">
        <v>93</v>
      </c>
      <c r="J18" s="13" t="s">
        <v>93</v>
      </c>
      <c r="K18" s="19" t="s">
        <v>93</v>
      </c>
    </row>
    <row r="19" spans="1:11" ht="51" x14ac:dyDescent="0.2">
      <c r="A19" s="12" t="s">
        <v>50</v>
      </c>
      <c r="B19" s="13" t="s">
        <v>93</v>
      </c>
      <c r="C19" s="13" t="s">
        <v>92</v>
      </c>
      <c r="D19" s="13" t="s">
        <v>93</v>
      </c>
      <c r="E19" s="13" t="s">
        <v>93</v>
      </c>
      <c r="F19" s="13" t="s">
        <v>93</v>
      </c>
      <c r="G19" s="13" t="s">
        <v>93</v>
      </c>
      <c r="H19" s="13" t="s">
        <v>93</v>
      </c>
      <c r="I19" s="13" t="s">
        <v>93</v>
      </c>
      <c r="J19" s="13" t="s">
        <v>93</v>
      </c>
      <c r="K19" s="13" t="s">
        <v>93</v>
      </c>
    </row>
    <row r="20" spans="1:11" ht="51" x14ac:dyDescent="0.2">
      <c r="A20" s="12" t="s">
        <v>51</v>
      </c>
      <c r="B20" s="13" t="s">
        <v>92</v>
      </c>
      <c r="C20" s="13" t="s">
        <v>93</v>
      </c>
      <c r="D20" s="13" t="s">
        <v>93</v>
      </c>
      <c r="E20" s="13" t="s">
        <v>93</v>
      </c>
      <c r="F20" s="13" t="s">
        <v>93</v>
      </c>
      <c r="G20" s="13" t="s">
        <v>93</v>
      </c>
      <c r="H20" s="13" t="s">
        <v>93</v>
      </c>
      <c r="I20" s="13" t="s">
        <v>93</v>
      </c>
      <c r="J20" s="13" t="s">
        <v>93</v>
      </c>
      <c r="K20" s="13" t="s">
        <v>93</v>
      </c>
    </row>
    <row r="21" spans="1:11" ht="51" x14ac:dyDescent="0.2">
      <c r="A21" s="12" t="s">
        <v>52</v>
      </c>
      <c r="B21" s="13" t="s">
        <v>92</v>
      </c>
      <c r="C21" s="13" t="s">
        <v>93</v>
      </c>
      <c r="D21" s="13" t="s">
        <v>92</v>
      </c>
      <c r="E21" s="13" t="s">
        <v>92</v>
      </c>
      <c r="F21" s="13" t="s">
        <v>93</v>
      </c>
      <c r="G21" s="13" t="s">
        <v>92</v>
      </c>
      <c r="H21" s="13" t="s">
        <v>58</v>
      </c>
      <c r="I21" s="13" t="s">
        <v>58</v>
      </c>
      <c r="J21" s="13" t="s">
        <v>58</v>
      </c>
      <c r="K21" s="13" t="s">
        <v>58</v>
      </c>
    </row>
    <row r="22" spans="1:11" ht="51" x14ac:dyDescent="0.2">
      <c r="A22" s="12" t="s">
        <v>53</v>
      </c>
      <c r="B22" s="13" t="s">
        <v>92</v>
      </c>
      <c r="C22" s="13" t="s">
        <v>93</v>
      </c>
      <c r="D22" s="13" t="s">
        <v>93</v>
      </c>
      <c r="E22" s="13" t="s">
        <v>93</v>
      </c>
      <c r="F22" s="13" t="s">
        <v>93</v>
      </c>
      <c r="G22" s="13" t="s">
        <v>93</v>
      </c>
      <c r="H22" s="13" t="s">
        <v>93</v>
      </c>
      <c r="I22" s="13" t="s">
        <v>93</v>
      </c>
      <c r="J22" s="13" t="s">
        <v>93</v>
      </c>
      <c r="K22" s="13" t="s">
        <v>93</v>
      </c>
    </row>
    <row r="23" spans="1:11" ht="51" x14ac:dyDescent="0.2">
      <c r="A23" s="12" t="s">
        <v>54</v>
      </c>
      <c r="B23" s="13" t="s">
        <v>92</v>
      </c>
      <c r="C23" s="13" t="s">
        <v>92</v>
      </c>
      <c r="D23" s="13" t="s">
        <v>92</v>
      </c>
      <c r="E23" s="13" t="s">
        <v>92</v>
      </c>
      <c r="F23" s="13" t="s">
        <v>92</v>
      </c>
      <c r="G23" s="13" t="s">
        <v>92</v>
      </c>
      <c r="H23" s="13" t="s">
        <v>58</v>
      </c>
      <c r="I23" s="13" t="s">
        <v>92</v>
      </c>
      <c r="J23" s="13" t="s">
        <v>92</v>
      </c>
      <c r="K23" s="13" t="s">
        <v>92</v>
      </c>
    </row>
    <row r="24" spans="1:11" ht="51" x14ac:dyDescent="0.2">
      <c r="A24" s="12" t="s">
        <v>55</v>
      </c>
      <c r="B24" s="13" t="s">
        <v>92</v>
      </c>
      <c r="C24" s="13" t="s">
        <v>93</v>
      </c>
      <c r="D24" s="13" t="s">
        <v>93</v>
      </c>
      <c r="E24" s="13" t="s">
        <v>93</v>
      </c>
      <c r="F24" s="13" t="s">
        <v>93</v>
      </c>
      <c r="G24" s="13" t="s">
        <v>93</v>
      </c>
      <c r="H24" s="13" t="s">
        <v>93</v>
      </c>
      <c r="I24" s="13" t="s">
        <v>93</v>
      </c>
      <c r="J24" s="13" t="s">
        <v>93</v>
      </c>
      <c r="K24" s="19" t="s">
        <v>93</v>
      </c>
    </row>
    <row r="25" spans="1:11" ht="51" x14ac:dyDescent="0.2">
      <c r="A25" s="12" t="s">
        <v>56</v>
      </c>
      <c r="B25" s="13" t="s">
        <v>92</v>
      </c>
      <c r="C25" s="13" t="s">
        <v>92</v>
      </c>
      <c r="D25" s="13" t="s">
        <v>92</v>
      </c>
      <c r="E25" s="13" t="s">
        <v>92</v>
      </c>
      <c r="F25" s="13" t="s">
        <v>93</v>
      </c>
      <c r="G25" s="13" t="s">
        <v>93</v>
      </c>
      <c r="H25" s="13" t="s">
        <v>93</v>
      </c>
      <c r="I25" s="13" t="s">
        <v>93</v>
      </c>
      <c r="J25" s="13" t="s">
        <v>93</v>
      </c>
      <c r="K25" s="13" t="s">
        <v>93</v>
      </c>
    </row>
    <row r="26" spans="1:11" ht="51" x14ac:dyDescent="0.2">
      <c r="A26" s="12" t="s">
        <v>57</v>
      </c>
      <c r="B26" s="13" t="s">
        <v>92</v>
      </c>
      <c r="C26" s="13" t="s">
        <v>58</v>
      </c>
      <c r="D26" s="13" t="s">
        <v>93</v>
      </c>
      <c r="E26" s="13" t="s">
        <v>93</v>
      </c>
      <c r="F26" s="13" t="s">
        <v>93</v>
      </c>
      <c r="G26" s="13" t="s">
        <v>93</v>
      </c>
      <c r="H26" s="13" t="s">
        <v>58</v>
      </c>
      <c r="I26" s="13" t="s">
        <v>58</v>
      </c>
      <c r="J26" s="13" t="s">
        <v>58</v>
      </c>
      <c r="K26" s="13" t="s">
        <v>58</v>
      </c>
    </row>
    <row r="27" spans="1:11" ht="51" x14ac:dyDescent="0.2">
      <c r="A27" s="12" t="s">
        <v>59</v>
      </c>
      <c r="B27" s="13" t="s">
        <v>92</v>
      </c>
      <c r="C27" s="13" t="s">
        <v>58</v>
      </c>
      <c r="D27" s="13" t="s">
        <v>92</v>
      </c>
      <c r="E27" s="13" t="s">
        <v>92</v>
      </c>
      <c r="F27" s="13" t="s">
        <v>92</v>
      </c>
      <c r="G27" s="13" t="s">
        <v>93</v>
      </c>
      <c r="H27" s="13" t="s">
        <v>92</v>
      </c>
      <c r="I27" s="13" t="s">
        <v>92</v>
      </c>
      <c r="J27" s="13" t="s">
        <v>92</v>
      </c>
      <c r="K27" s="13" t="s">
        <v>93</v>
      </c>
    </row>
    <row r="28" spans="1:11" ht="51" x14ac:dyDescent="0.2">
      <c r="A28" s="12" t="s">
        <v>60</v>
      </c>
      <c r="B28" s="13" t="s">
        <v>92</v>
      </c>
      <c r="C28" s="13" t="s">
        <v>93</v>
      </c>
      <c r="D28" s="13" t="s">
        <v>93</v>
      </c>
      <c r="E28" s="13" t="s">
        <v>93</v>
      </c>
      <c r="F28" s="13" t="s">
        <v>92</v>
      </c>
      <c r="G28" s="13" t="s">
        <v>93</v>
      </c>
      <c r="H28" s="13" t="s">
        <v>92</v>
      </c>
      <c r="I28" s="13" t="s">
        <v>93</v>
      </c>
      <c r="J28" s="13" t="s">
        <v>93</v>
      </c>
      <c r="K28" s="13" t="s">
        <v>58</v>
      </c>
    </row>
    <row r="29" spans="1:11" s="7" customFormat="1" ht="51" x14ac:dyDescent="0.2">
      <c r="A29" s="12" t="s">
        <v>61</v>
      </c>
      <c r="B29" s="13" t="s">
        <v>92</v>
      </c>
      <c r="C29" s="13" t="s">
        <v>93</v>
      </c>
      <c r="D29" s="13" t="s">
        <v>92</v>
      </c>
      <c r="E29" s="13" t="s">
        <v>92</v>
      </c>
      <c r="F29" s="13" t="s">
        <v>93</v>
      </c>
      <c r="G29" s="13" t="s">
        <v>93</v>
      </c>
      <c r="H29" s="13" t="s">
        <v>93</v>
      </c>
      <c r="I29" s="13" t="s">
        <v>93</v>
      </c>
      <c r="J29" s="13" t="s">
        <v>93</v>
      </c>
      <c r="K29" s="13" t="s">
        <v>93</v>
      </c>
    </row>
    <row r="30" spans="1:11" s="8" customFormat="1" ht="51" x14ac:dyDescent="0.2">
      <c r="A30" s="12" t="s">
        <v>62</v>
      </c>
      <c r="B30" s="13" t="s">
        <v>92</v>
      </c>
      <c r="C30" s="13" t="s">
        <v>93</v>
      </c>
      <c r="D30" s="13" t="s">
        <v>93</v>
      </c>
      <c r="E30" s="13" t="s">
        <v>93</v>
      </c>
      <c r="F30" s="13" t="s">
        <v>93</v>
      </c>
      <c r="G30" s="13" t="s">
        <v>93</v>
      </c>
      <c r="H30" s="13" t="s">
        <v>93</v>
      </c>
      <c r="I30" s="13" t="s">
        <v>93</v>
      </c>
      <c r="J30" s="13" t="s">
        <v>93</v>
      </c>
      <c r="K30" s="13" t="s">
        <v>93</v>
      </c>
    </row>
    <row r="31" spans="1:11" s="8" customFormat="1" ht="51" x14ac:dyDescent="0.2">
      <c r="A31" s="12" t="s">
        <v>63</v>
      </c>
      <c r="B31" s="13" t="s">
        <v>92</v>
      </c>
      <c r="C31" s="13" t="s">
        <v>93</v>
      </c>
      <c r="D31" s="13" t="s">
        <v>93</v>
      </c>
      <c r="E31" s="13" t="s">
        <v>93</v>
      </c>
      <c r="F31" s="13" t="s">
        <v>93</v>
      </c>
      <c r="G31" s="13" t="s">
        <v>93</v>
      </c>
      <c r="H31" s="13" t="s">
        <v>93</v>
      </c>
      <c r="I31" s="13" t="s">
        <v>93</v>
      </c>
      <c r="J31" s="13" t="s">
        <v>93</v>
      </c>
      <c r="K31" s="13" t="s">
        <v>93</v>
      </c>
    </row>
    <row r="32" spans="1:11" ht="51" x14ac:dyDescent="0.2">
      <c r="A32" s="12" t="s">
        <v>64</v>
      </c>
      <c r="B32" s="13" t="s">
        <v>92</v>
      </c>
      <c r="C32" s="13" t="s">
        <v>93</v>
      </c>
      <c r="D32" s="13" t="s">
        <v>92</v>
      </c>
      <c r="E32" s="13" t="s">
        <v>92</v>
      </c>
      <c r="F32" s="13" t="s">
        <v>93</v>
      </c>
      <c r="G32" s="13" t="s">
        <v>92</v>
      </c>
      <c r="H32" s="13" t="s">
        <v>92</v>
      </c>
      <c r="I32" s="13" t="s">
        <v>92</v>
      </c>
      <c r="J32" s="13" t="s">
        <v>92</v>
      </c>
      <c r="K32" s="13" t="s">
        <v>92</v>
      </c>
    </row>
    <row r="33" spans="1:11" s="8" customFormat="1" ht="51" x14ac:dyDescent="0.2">
      <c r="A33" s="14" t="s">
        <v>65</v>
      </c>
      <c r="B33" s="13" t="s">
        <v>92</v>
      </c>
      <c r="C33" s="13" t="s">
        <v>93</v>
      </c>
      <c r="D33" s="13" t="s">
        <v>93</v>
      </c>
      <c r="E33" s="13" t="s">
        <v>92</v>
      </c>
      <c r="F33" s="13" t="s">
        <v>93</v>
      </c>
      <c r="G33" s="13" t="s">
        <v>93</v>
      </c>
      <c r="H33" s="13" t="s">
        <v>93</v>
      </c>
      <c r="I33" s="13" t="s">
        <v>93</v>
      </c>
      <c r="J33" s="13" t="s">
        <v>93</v>
      </c>
      <c r="K33" s="13" t="s">
        <v>93</v>
      </c>
    </row>
    <row r="34" spans="1:11" s="8" customFormat="1" ht="51" x14ac:dyDescent="0.2">
      <c r="A34" s="12" t="s">
        <v>67</v>
      </c>
      <c r="B34" s="13" t="s">
        <v>92</v>
      </c>
      <c r="C34" s="13" t="s">
        <v>92</v>
      </c>
      <c r="D34" s="13" t="s">
        <v>93</v>
      </c>
      <c r="E34" s="13" t="s">
        <v>93</v>
      </c>
      <c r="F34" s="13" t="s">
        <v>92</v>
      </c>
      <c r="G34" s="13" t="s">
        <v>92</v>
      </c>
      <c r="H34" s="13" t="s">
        <v>93</v>
      </c>
      <c r="I34" s="13" t="s">
        <v>93</v>
      </c>
      <c r="J34" s="13" t="s">
        <v>93</v>
      </c>
      <c r="K34" s="13" t="s">
        <v>92</v>
      </c>
    </row>
    <row r="35" spans="1:11" s="8" customFormat="1" ht="51" x14ac:dyDescent="0.2">
      <c r="A35" s="12" t="s">
        <v>68</v>
      </c>
      <c r="B35" s="13" t="s">
        <v>92</v>
      </c>
      <c r="C35" s="13" t="s">
        <v>93</v>
      </c>
      <c r="D35" s="13" t="s">
        <v>92</v>
      </c>
      <c r="E35" s="13" t="s">
        <v>92</v>
      </c>
      <c r="F35" s="13" t="s">
        <v>93</v>
      </c>
      <c r="G35" s="13" t="s">
        <v>92</v>
      </c>
      <c r="H35" s="13" t="s">
        <v>93</v>
      </c>
      <c r="I35" s="13" t="s">
        <v>92</v>
      </c>
      <c r="J35" s="13" t="s">
        <v>92</v>
      </c>
      <c r="K35" s="13" t="s">
        <v>92</v>
      </c>
    </row>
    <row r="36" spans="1:11" s="8" customFormat="1" ht="21" customHeight="1" x14ac:dyDescent="0.2">
      <c r="A36" s="3"/>
      <c r="B36" s="10"/>
      <c r="C36" s="10"/>
      <c r="D36" s="10"/>
      <c r="E36" s="10"/>
      <c r="F36" s="10"/>
      <c r="G36" s="10"/>
      <c r="H36" s="10"/>
      <c r="I36" s="10"/>
      <c r="J36" s="10"/>
      <c r="K36" s="10"/>
    </row>
  </sheetData>
  <pageMargins left="0.7" right="0.7" top="0.75" bottom="0.75" header="0.3" footer="0.3"/>
  <pageSetup paperSize="9" orientation="portrait" horizontalDpi="0" verticalDpi="0"/>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9C2C-32D1-4374-8589-E6697A12B550}">
  <dimension ref="A1:D36"/>
  <sheetViews>
    <sheetView zoomScale="90" zoomScaleNormal="90" workbookViewId="0">
      <pane xSplit="1" ySplit="1" topLeftCell="B2" activePane="bottomRight" state="frozen"/>
      <selection pane="topRight"/>
      <selection pane="bottomLeft"/>
      <selection pane="bottomRight"/>
    </sheetView>
  </sheetViews>
  <sheetFormatPr baseColWidth="10" defaultColWidth="20.83203125" defaultRowHeight="16" x14ac:dyDescent="0.2"/>
  <cols>
    <col min="1" max="1" width="22.1640625" style="1" customWidth="1"/>
    <col min="2" max="4" width="33.5" style="1" customWidth="1"/>
    <col min="5" max="5" width="20.83203125" style="1" customWidth="1"/>
    <col min="6" max="16384" width="20.83203125" style="1"/>
  </cols>
  <sheetData>
    <row r="1" spans="1:4" s="2" customFormat="1" ht="170" x14ac:dyDescent="0.2">
      <c r="A1" s="20" t="s">
        <v>31</v>
      </c>
      <c r="B1" s="12" t="s">
        <v>94</v>
      </c>
      <c r="C1" s="12" t="s">
        <v>95</v>
      </c>
      <c r="D1" s="12" t="s">
        <v>96</v>
      </c>
    </row>
    <row r="2" spans="1:4" ht="21" customHeight="1" x14ac:dyDescent="0.2">
      <c r="A2" s="12" t="s">
        <v>32</v>
      </c>
      <c r="B2" s="21">
        <v>1483000000</v>
      </c>
      <c r="C2" s="13">
        <v>2023</v>
      </c>
      <c r="D2" s="22">
        <f>B2/0.92</f>
        <v>1611956521.7391303</v>
      </c>
    </row>
    <row r="3" spans="1:4" ht="21" customHeight="1" x14ac:dyDescent="0.2">
      <c r="A3" s="12" t="s">
        <v>34</v>
      </c>
      <c r="B3" s="23">
        <v>1702628445</v>
      </c>
      <c r="C3" s="13">
        <v>2023</v>
      </c>
      <c r="D3" s="22">
        <f>B3/0.92</f>
        <v>1850683092.3913043</v>
      </c>
    </row>
    <row r="4" spans="1:4" s="5" customFormat="1" ht="21" customHeight="1" x14ac:dyDescent="0.2">
      <c r="A4" s="12" t="s">
        <v>35</v>
      </c>
      <c r="B4" s="15" t="s">
        <v>97</v>
      </c>
      <c r="C4" s="13" t="s">
        <v>97</v>
      </c>
      <c r="D4" s="19" t="s">
        <v>97</v>
      </c>
    </row>
    <row r="5" spans="1:4" s="5" customFormat="1" ht="21" customHeight="1" x14ac:dyDescent="0.2">
      <c r="A5" s="12" t="s">
        <v>36</v>
      </c>
      <c r="B5" s="15" t="s">
        <v>97</v>
      </c>
      <c r="C5" s="13" t="s">
        <v>97</v>
      </c>
      <c r="D5" s="19" t="s">
        <v>97</v>
      </c>
    </row>
    <row r="6" spans="1:4" s="5" customFormat="1" ht="21" customHeight="1" x14ac:dyDescent="0.2">
      <c r="A6" s="12" t="s">
        <v>37</v>
      </c>
      <c r="B6" s="24">
        <v>157671924</v>
      </c>
      <c r="C6" s="13">
        <v>2024</v>
      </c>
      <c r="D6" s="22">
        <f>B6/0.92</f>
        <v>171382526.0869565</v>
      </c>
    </row>
    <row r="7" spans="1:4" s="5" customFormat="1" ht="21" customHeight="1" x14ac:dyDescent="0.2">
      <c r="A7" s="12" t="s">
        <v>38</v>
      </c>
      <c r="B7" s="25">
        <v>67000000000</v>
      </c>
      <c r="C7" s="13">
        <v>2024</v>
      </c>
      <c r="D7" s="26">
        <f>B7/23.22</f>
        <v>2885443583.1180019</v>
      </c>
    </row>
    <row r="8" spans="1:4" s="5" customFormat="1" ht="21" customHeight="1" x14ac:dyDescent="0.2">
      <c r="A8" s="12" t="s">
        <v>39</v>
      </c>
      <c r="B8" s="27">
        <v>11000000000</v>
      </c>
      <c r="C8" s="13">
        <v>2024</v>
      </c>
      <c r="D8" s="22">
        <f>B8/6.89</f>
        <v>1596516690.8563135</v>
      </c>
    </row>
    <row r="9" spans="1:4" s="5" customFormat="1" ht="21" customHeight="1" x14ac:dyDescent="0.2">
      <c r="A9" s="12" t="s">
        <v>40</v>
      </c>
      <c r="B9" s="21">
        <v>518000000</v>
      </c>
      <c r="C9" s="13">
        <v>2024</v>
      </c>
      <c r="D9" s="22">
        <f>B9/0.92</f>
        <v>563043478.2608695</v>
      </c>
    </row>
    <row r="10" spans="1:4" s="5" customFormat="1" ht="21" customHeight="1" x14ac:dyDescent="0.2">
      <c r="A10" s="12" t="s">
        <v>41</v>
      </c>
      <c r="B10" s="21">
        <v>959100000</v>
      </c>
      <c r="C10" s="13">
        <v>2024</v>
      </c>
      <c r="D10" s="22">
        <f>B10/0.92</f>
        <v>1042500000</v>
      </c>
    </row>
    <row r="11" spans="1:4" ht="21" customHeight="1" x14ac:dyDescent="0.2">
      <c r="A11" s="12" t="s">
        <v>42</v>
      </c>
      <c r="B11" s="23">
        <v>14200000000</v>
      </c>
      <c r="C11" s="13">
        <v>2024</v>
      </c>
      <c r="D11" s="22">
        <f>B11/0.92</f>
        <v>15434782608.695652</v>
      </c>
    </row>
    <row r="12" spans="1:4" ht="21" customHeight="1" x14ac:dyDescent="0.2">
      <c r="A12" s="12" t="s">
        <v>43</v>
      </c>
      <c r="B12" s="28">
        <v>15600000000</v>
      </c>
      <c r="C12" s="13" t="s">
        <v>98</v>
      </c>
      <c r="D12" s="22">
        <f>B12/0.8</f>
        <v>19500000000</v>
      </c>
    </row>
    <row r="13" spans="1:4" s="5" customFormat="1" ht="21" customHeight="1" x14ac:dyDescent="0.2">
      <c r="A13" s="12" t="s">
        <v>44</v>
      </c>
      <c r="B13" s="29">
        <v>2300000000</v>
      </c>
      <c r="C13" s="13">
        <v>2024</v>
      </c>
      <c r="D13" s="26">
        <f>B13/2.72</f>
        <v>845588235.29411757</v>
      </c>
    </row>
    <row r="14" spans="1:4" s="5" customFormat="1" ht="21" customHeight="1" x14ac:dyDescent="0.2">
      <c r="A14" s="12" t="s">
        <v>45</v>
      </c>
      <c r="B14" s="21">
        <v>13700000000</v>
      </c>
      <c r="C14" s="13">
        <v>2023</v>
      </c>
      <c r="D14" s="22">
        <f>B14/0.92</f>
        <v>14891304347.826086</v>
      </c>
    </row>
    <row r="15" spans="1:4" ht="21" customHeight="1" x14ac:dyDescent="0.2">
      <c r="A15" s="12" t="s">
        <v>46</v>
      </c>
      <c r="B15" s="21">
        <v>2879000000</v>
      </c>
      <c r="C15" s="13">
        <v>2024</v>
      </c>
      <c r="D15" s="22">
        <f>B15/0.92</f>
        <v>3129347826.0869565</v>
      </c>
    </row>
    <row r="16" spans="1:4" s="6" customFormat="1" ht="21" customHeight="1" x14ac:dyDescent="0.2">
      <c r="A16" s="12" t="s">
        <v>47</v>
      </c>
      <c r="B16" s="13" t="s">
        <v>97</v>
      </c>
      <c r="C16" s="13" t="s">
        <v>97</v>
      </c>
      <c r="D16" s="13" t="s">
        <v>97</v>
      </c>
    </row>
    <row r="17" spans="1:4" ht="21" customHeight="1" x14ac:dyDescent="0.2">
      <c r="A17" s="12" t="s">
        <v>48</v>
      </c>
      <c r="B17" s="13" t="s">
        <v>97</v>
      </c>
      <c r="C17" s="13" t="s">
        <v>97</v>
      </c>
      <c r="D17" s="13" t="s">
        <v>97</v>
      </c>
    </row>
    <row r="18" spans="1:4" ht="21" customHeight="1" x14ac:dyDescent="0.2">
      <c r="A18" s="12" t="s">
        <v>49</v>
      </c>
      <c r="B18" s="23">
        <v>2000000000</v>
      </c>
      <c r="C18" s="13">
        <v>2022</v>
      </c>
      <c r="D18" s="22">
        <f>B18/0.92</f>
        <v>2173913043.478261</v>
      </c>
    </row>
    <row r="19" spans="1:4" ht="21" customHeight="1" x14ac:dyDescent="0.2">
      <c r="A19" s="12" t="s">
        <v>50</v>
      </c>
      <c r="B19" s="30">
        <v>21577000000</v>
      </c>
      <c r="C19" s="13">
        <v>2024</v>
      </c>
      <c r="D19" s="22">
        <f>B19/0.92</f>
        <v>23453260869.565216</v>
      </c>
    </row>
    <row r="20" spans="1:4" ht="21" customHeight="1" x14ac:dyDescent="0.2">
      <c r="A20" s="12" t="s">
        <v>51</v>
      </c>
      <c r="B20" s="21">
        <v>338000000</v>
      </c>
      <c r="C20" s="13">
        <v>2024</v>
      </c>
      <c r="D20" s="22">
        <f>B20/0.92</f>
        <v>367391304.34782606</v>
      </c>
    </row>
    <row r="21" spans="1:4" ht="21" customHeight="1" x14ac:dyDescent="0.2">
      <c r="A21" s="12" t="s">
        <v>52</v>
      </c>
      <c r="B21" s="31">
        <v>134066357</v>
      </c>
      <c r="C21" s="13">
        <v>2023</v>
      </c>
      <c r="D21" s="22">
        <f>B21/0.9</f>
        <v>148962618.8888889</v>
      </c>
    </row>
    <row r="22" spans="1:4" ht="21" customHeight="1" x14ac:dyDescent="0.2">
      <c r="A22" s="12" t="s">
        <v>53</v>
      </c>
      <c r="B22" s="21">
        <v>311000000</v>
      </c>
      <c r="C22" s="13">
        <v>2024</v>
      </c>
      <c r="D22" s="22">
        <f>B22/0.92</f>
        <v>338043478.26086956</v>
      </c>
    </row>
    <row r="23" spans="1:4" ht="21" customHeight="1" x14ac:dyDescent="0.2">
      <c r="A23" s="12" t="s">
        <v>54</v>
      </c>
      <c r="B23" s="13" t="s">
        <v>97</v>
      </c>
      <c r="C23" s="13" t="s">
        <v>97</v>
      </c>
      <c r="D23" s="13" t="s">
        <v>97</v>
      </c>
    </row>
    <row r="24" spans="1:4" ht="21" customHeight="1" x14ac:dyDescent="0.2">
      <c r="A24" s="12" t="s">
        <v>55</v>
      </c>
      <c r="B24" s="19" t="s">
        <v>97</v>
      </c>
      <c r="C24" s="13" t="s">
        <v>97</v>
      </c>
      <c r="D24" s="13" t="s">
        <v>97</v>
      </c>
    </row>
    <row r="25" spans="1:4" ht="21" customHeight="1" x14ac:dyDescent="0.2">
      <c r="A25" s="12" t="s">
        <v>56</v>
      </c>
      <c r="B25" s="21">
        <v>4000000000</v>
      </c>
      <c r="C25" s="13">
        <v>2023</v>
      </c>
      <c r="D25" s="22">
        <f>B25/0.92</f>
        <v>4347826086.956522</v>
      </c>
    </row>
    <row r="26" spans="1:4" ht="21" customHeight="1" x14ac:dyDescent="0.2">
      <c r="A26" s="12" t="s">
        <v>57</v>
      </c>
      <c r="B26" s="19" t="s">
        <v>97</v>
      </c>
      <c r="C26" s="13" t="s">
        <v>97</v>
      </c>
      <c r="D26" s="13" t="s">
        <v>97</v>
      </c>
    </row>
    <row r="27" spans="1:4" ht="21" customHeight="1" x14ac:dyDescent="0.2">
      <c r="A27" s="12" t="s">
        <v>59</v>
      </c>
      <c r="B27" s="32">
        <v>10237000000</v>
      </c>
      <c r="C27" s="13">
        <v>2024</v>
      </c>
      <c r="D27" s="22">
        <f>B27/0.92</f>
        <v>11127173913.043478</v>
      </c>
    </row>
    <row r="28" spans="1:4" ht="21" customHeight="1" x14ac:dyDescent="0.2">
      <c r="A28" s="12" t="s">
        <v>60</v>
      </c>
      <c r="B28" s="33">
        <v>9359000000</v>
      </c>
      <c r="C28" s="13">
        <v>2023</v>
      </c>
      <c r="D28" s="22">
        <f>B28/4.2</f>
        <v>2228333333.333333</v>
      </c>
    </row>
    <row r="29" spans="1:4" s="7" customFormat="1" ht="21" customHeight="1" x14ac:dyDescent="0.2">
      <c r="A29" s="12" t="s">
        <v>61</v>
      </c>
      <c r="B29" s="21">
        <v>2585000000</v>
      </c>
      <c r="C29" s="13">
        <v>2024</v>
      </c>
      <c r="D29" s="22">
        <f>B29/0.92</f>
        <v>2809782608.695652</v>
      </c>
    </row>
    <row r="30" spans="1:4" s="8" customFormat="1" ht="21" customHeight="1" x14ac:dyDescent="0.2">
      <c r="A30" s="12" t="s">
        <v>62</v>
      </c>
      <c r="B30" s="13" t="s">
        <v>97</v>
      </c>
      <c r="C30" s="13" t="s">
        <v>97</v>
      </c>
      <c r="D30" s="13" t="s">
        <v>97</v>
      </c>
    </row>
    <row r="31" spans="1:4" s="8" customFormat="1" ht="21" customHeight="1" x14ac:dyDescent="0.2">
      <c r="A31" s="12" t="s">
        <v>63</v>
      </c>
      <c r="B31" s="21">
        <v>1450000000</v>
      </c>
      <c r="C31" s="13">
        <v>2024</v>
      </c>
      <c r="D31" s="22">
        <f>B31/0.92</f>
        <v>1576086956.521739</v>
      </c>
    </row>
    <row r="32" spans="1:4" ht="21" customHeight="1" x14ac:dyDescent="0.2">
      <c r="A32" s="12" t="s">
        <v>64</v>
      </c>
      <c r="B32" s="13" t="s">
        <v>97</v>
      </c>
      <c r="C32" s="13" t="s">
        <v>97</v>
      </c>
      <c r="D32" s="13" t="s">
        <v>97</v>
      </c>
    </row>
    <row r="33" spans="1:4" s="8" customFormat="1" ht="21" customHeight="1" x14ac:dyDescent="0.2">
      <c r="A33" s="14" t="s">
        <v>65</v>
      </c>
      <c r="B33" s="21">
        <v>11045000000</v>
      </c>
      <c r="C33" s="13">
        <v>2023</v>
      </c>
      <c r="D33" s="22">
        <f>B33/0.92</f>
        <v>12005434782.608696</v>
      </c>
    </row>
    <row r="34" spans="1:4" s="8" customFormat="1" ht="21" customHeight="1" x14ac:dyDescent="0.2">
      <c r="A34" s="12" t="s">
        <v>67</v>
      </c>
      <c r="B34" s="34">
        <v>27848000000</v>
      </c>
      <c r="C34" s="13">
        <v>2024</v>
      </c>
      <c r="D34" s="22">
        <f>B34/10.57</f>
        <v>2634626300.8514662</v>
      </c>
    </row>
    <row r="35" spans="1:4" s="8" customFormat="1" ht="21" customHeight="1" x14ac:dyDescent="0.2">
      <c r="A35" s="12" t="s">
        <v>68</v>
      </c>
      <c r="B35" s="35">
        <v>2067000000</v>
      </c>
      <c r="C35" s="13">
        <v>2023</v>
      </c>
      <c r="D35" s="22">
        <f>B35/0.9</f>
        <v>2296666666.6666665</v>
      </c>
    </row>
    <row r="36" spans="1:4" s="8" customFormat="1" ht="21" customHeight="1" x14ac:dyDescent="0.2">
      <c r="A36" s="3"/>
      <c r="B36" s="4"/>
      <c r="C36" s="4"/>
      <c r="D36" s="4"/>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D3B3-C7B0-4B29-AAC9-96EA8FD41B22}">
  <dimension ref="A1:B36"/>
  <sheetViews>
    <sheetView zoomScale="90" zoomScaleNormal="90" workbookViewId="0">
      <pane xSplit="1" ySplit="1" topLeftCell="B2" activePane="bottomRight" state="frozen"/>
      <selection pane="topRight"/>
      <selection pane="bottomLeft"/>
      <selection pane="bottomRight"/>
    </sheetView>
  </sheetViews>
  <sheetFormatPr baseColWidth="10" defaultColWidth="20.83203125" defaultRowHeight="16" x14ac:dyDescent="0.2"/>
  <cols>
    <col min="1" max="1" width="20.83203125" style="1"/>
    <col min="2" max="2" width="95.5" style="1" customWidth="1"/>
    <col min="3" max="3" width="20.83203125" style="1" customWidth="1"/>
    <col min="4" max="16384" width="20.83203125" style="1"/>
  </cols>
  <sheetData>
    <row r="1" spans="1:2" ht="61" customHeight="1" x14ac:dyDescent="0.2">
      <c r="A1" s="36" t="s">
        <v>31</v>
      </c>
      <c r="B1" s="37" t="s">
        <v>99</v>
      </c>
    </row>
    <row r="2" spans="1:2" ht="21" customHeight="1" x14ac:dyDescent="0.2">
      <c r="A2" s="38" t="s">
        <v>32</v>
      </c>
      <c r="B2" s="38" t="s">
        <v>100</v>
      </c>
    </row>
    <row r="3" spans="1:2" ht="21" customHeight="1" x14ac:dyDescent="0.2">
      <c r="A3" s="38" t="s">
        <v>34</v>
      </c>
      <c r="B3" s="38" t="s">
        <v>101</v>
      </c>
    </row>
    <row r="4" spans="1:2" s="5" customFormat="1" ht="21" customHeight="1" x14ac:dyDescent="0.2">
      <c r="A4" s="38" t="s">
        <v>35</v>
      </c>
      <c r="B4" s="38" t="s">
        <v>102</v>
      </c>
    </row>
    <row r="5" spans="1:2" s="5" customFormat="1" ht="21" customHeight="1" x14ac:dyDescent="0.2">
      <c r="A5" s="38" t="s">
        <v>36</v>
      </c>
      <c r="B5" s="38" t="s">
        <v>103</v>
      </c>
    </row>
    <row r="6" spans="1:2" s="5" customFormat="1" ht="34" x14ac:dyDescent="0.2">
      <c r="A6" s="38" t="s">
        <v>37</v>
      </c>
      <c r="B6" s="38" t="s">
        <v>104</v>
      </c>
    </row>
    <row r="7" spans="1:2" s="5" customFormat="1" ht="21" customHeight="1" x14ac:dyDescent="0.2">
      <c r="A7" s="38" t="s">
        <v>38</v>
      </c>
      <c r="B7" s="38" t="s">
        <v>105</v>
      </c>
    </row>
    <row r="8" spans="1:2" s="5" customFormat="1" ht="21" customHeight="1" x14ac:dyDescent="0.2">
      <c r="A8" s="38" t="s">
        <v>39</v>
      </c>
      <c r="B8" s="38" t="s">
        <v>106</v>
      </c>
    </row>
    <row r="9" spans="1:2" s="5" customFormat="1" ht="21" customHeight="1" x14ac:dyDescent="0.2">
      <c r="A9" s="38" t="s">
        <v>40</v>
      </c>
      <c r="B9" s="38" t="s">
        <v>107</v>
      </c>
    </row>
    <row r="10" spans="1:2" s="5" customFormat="1" ht="21" customHeight="1" x14ac:dyDescent="0.2">
      <c r="A10" s="38" t="s">
        <v>41</v>
      </c>
      <c r="B10" s="38" t="s">
        <v>108</v>
      </c>
    </row>
    <row r="11" spans="1:2" ht="21" customHeight="1" x14ac:dyDescent="0.2">
      <c r="A11" s="38" t="s">
        <v>42</v>
      </c>
      <c r="B11" s="38" t="s">
        <v>109</v>
      </c>
    </row>
    <row r="12" spans="1:2" ht="21" customHeight="1" x14ac:dyDescent="0.2">
      <c r="A12" s="38" t="s">
        <v>43</v>
      </c>
      <c r="B12" s="38" t="s">
        <v>110</v>
      </c>
    </row>
    <row r="13" spans="1:2" s="5" customFormat="1" ht="21" customHeight="1" x14ac:dyDescent="0.2">
      <c r="A13" s="38" t="s">
        <v>44</v>
      </c>
      <c r="B13" s="38" t="s">
        <v>111</v>
      </c>
    </row>
    <row r="14" spans="1:2" s="5" customFormat="1" ht="21" customHeight="1" x14ac:dyDescent="0.2">
      <c r="A14" s="38" t="s">
        <v>45</v>
      </c>
      <c r="B14" s="38" t="s">
        <v>112</v>
      </c>
    </row>
    <row r="15" spans="1:2" ht="21" customHeight="1" x14ac:dyDescent="0.2">
      <c r="A15" s="38" t="s">
        <v>46</v>
      </c>
      <c r="B15" s="38" t="s">
        <v>113</v>
      </c>
    </row>
    <row r="16" spans="1:2" s="6" customFormat="1" ht="21" customHeight="1" x14ac:dyDescent="0.2">
      <c r="A16" s="38" t="s">
        <v>47</v>
      </c>
      <c r="B16" s="38" t="s">
        <v>114</v>
      </c>
    </row>
    <row r="17" spans="1:2" ht="21" customHeight="1" x14ac:dyDescent="0.2">
      <c r="A17" s="38" t="s">
        <v>48</v>
      </c>
      <c r="B17" s="38" t="s">
        <v>115</v>
      </c>
    </row>
    <row r="18" spans="1:2" ht="21" customHeight="1" x14ac:dyDescent="0.2">
      <c r="A18" s="38" t="s">
        <v>49</v>
      </c>
      <c r="B18" s="38" t="s">
        <v>116</v>
      </c>
    </row>
    <row r="19" spans="1:2" ht="21" customHeight="1" x14ac:dyDescent="0.2">
      <c r="A19" s="38" t="s">
        <v>50</v>
      </c>
      <c r="B19" s="38" t="s">
        <v>117</v>
      </c>
    </row>
    <row r="20" spans="1:2" ht="21" customHeight="1" x14ac:dyDescent="0.2">
      <c r="A20" s="38" t="s">
        <v>51</v>
      </c>
      <c r="B20" s="38" t="s">
        <v>118</v>
      </c>
    </row>
    <row r="21" spans="1:2" ht="21" customHeight="1" x14ac:dyDescent="0.2">
      <c r="A21" s="38" t="s">
        <v>52</v>
      </c>
      <c r="B21" s="38" t="s">
        <v>119</v>
      </c>
    </row>
    <row r="22" spans="1:2" ht="21" customHeight="1" x14ac:dyDescent="0.2">
      <c r="A22" s="38" t="s">
        <v>53</v>
      </c>
      <c r="B22" s="38" t="s">
        <v>120</v>
      </c>
    </row>
    <row r="23" spans="1:2" ht="21" customHeight="1" x14ac:dyDescent="0.2">
      <c r="A23" s="38" t="s">
        <v>54</v>
      </c>
      <c r="B23" s="38" t="s">
        <v>121</v>
      </c>
    </row>
    <row r="24" spans="1:2" ht="21" customHeight="1" x14ac:dyDescent="0.2">
      <c r="A24" s="38" t="s">
        <v>55</v>
      </c>
      <c r="B24" s="38" t="s">
        <v>122</v>
      </c>
    </row>
    <row r="25" spans="1:2" ht="21" customHeight="1" x14ac:dyDescent="0.2">
      <c r="A25" s="38" t="s">
        <v>56</v>
      </c>
      <c r="B25" s="38" t="s">
        <v>123</v>
      </c>
    </row>
    <row r="26" spans="1:2" ht="21" customHeight="1" x14ac:dyDescent="0.2">
      <c r="A26" s="38" t="s">
        <v>57</v>
      </c>
      <c r="B26" s="38" t="s">
        <v>124</v>
      </c>
    </row>
    <row r="27" spans="1:2" ht="21" customHeight="1" x14ac:dyDescent="0.2">
      <c r="A27" s="38" t="s">
        <v>59</v>
      </c>
      <c r="B27" s="38" t="s">
        <v>125</v>
      </c>
    </row>
    <row r="28" spans="1:2" ht="21" customHeight="1" x14ac:dyDescent="0.2">
      <c r="A28" s="38" t="s">
        <v>60</v>
      </c>
      <c r="B28" s="38" t="s">
        <v>126</v>
      </c>
    </row>
    <row r="29" spans="1:2" s="7" customFormat="1" ht="21" customHeight="1" x14ac:dyDescent="0.2">
      <c r="A29" s="38" t="s">
        <v>61</v>
      </c>
      <c r="B29" s="38" t="s">
        <v>127</v>
      </c>
    </row>
    <row r="30" spans="1:2" s="8" customFormat="1" ht="21" customHeight="1" x14ac:dyDescent="0.2">
      <c r="A30" s="38" t="s">
        <v>62</v>
      </c>
      <c r="B30" s="38" t="s">
        <v>128</v>
      </c>
    </row>
    <row r="31" spans="1:2" s="8" customFormat="1" ht="21" customHeight="1" x14ac:dyDescent="0.2">
      <c r="A31" s="38" t="s">
        <v>63</v>
      </c>
      <c r="B31" s="38" t="s">
        <v>129</v>
      </c>
    </row>
    <row r="32" spans="1:2" ht="21" customHeight="1" x14ac:dyDescent="0.2">
      <c r="A32" s="38" t="s">
        <v>64</v>
      </c>
      <c r="B32" s="38" t="s">
        <v>130</v>
      </c>
    </row>
    <row r="33" spans="1:2" s="8" customFormat="1" ht="34" x14ac:dyDescent="0.2">
      <c r="A33" s="39" t="s">
        <v>65</v>
      </c>
      <c r="B33" s="39" t="s">
        <v>131</v>
      </c>
    </row>
    <row r="34" spans="1:2" s="8" customFormat="1" ht="21" customHeight="1" x14ac:dyDescent="0.2">
      <c r="A34" s="38" t="s">
        <v>67</v>
      </c>
      <c r="B34" s="38" t="s">
        <v>132</v>
      </c>
    </row>
    <row r="35" spans="1:2" s="8" customFormat="1" ht="21" customHeight="1" x14ac:dyDescent="0.2">
      <c r="A35" s="38" t="s">
        <v>68</v>
      </c>
      <c r="B35" s="38" t="s">
        <v>133</v>
      </c>
    </row>
    <row r="36" spans="1:2" s="8" customFormat="1" ht="21" customHeight="1" x14ac:dyDescent="0.2">
      <c r="A36" s="3"/>
      <c r="B36" s="3"/>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432A-5933-427A-9005-7C42BA9CD23F}">
  <dimension ref="A1:D36"/>
  <sheetViews>
    <sheetView tabSelected="1" zoomScale="90" zoomScaleNormal="90" workbookViewId="0">
      <pane xSplit="1" ySplit="1" topLeftCell="B2" activePane="bottomRight" state="frozen"/>
      <selection pane="topRight"/>
      <selection pane="bottomLeft"/>
      <selection pane="bottomRight" activeCell="E1" sqref="E1"/>
    </sheetView>
  </sheetViews>
  <sheetFormatPr baseColWidth="10" defaultColWidth="20.83203125" defaultRowHeight="16" x14ac:dyDescent="0.2"/>
  <cols>
    <col min="1" max="1" width="20.83203125" style="1"/>
    <col min="2" max="3" width="39" style="1" customWidth="1"/>
    <col min="4" max="4" width="43.5" style="1" customWidth="1"/>
    <col min="5" max="5" width="20.83203125" style="1" customWidth="1"/>
    <col min="6" max="16384" width="20.83203125" style="1"/>
  </cols>
  <sheetData>
    <row r="1" spans="1:4" s="2" customFormat="1" ht="118" customHeight="1" x14ac:dyDescent="0.2">
      <c r="A1" s="20" t="s">
        <v>31</v>
      </c>
      <c r="B1" s="12" t="s">
        <v>134</v>
      </c>
      <c r="C1" s="12" t="s">
        <v>135</v>
      </c>
      <c r="D1" s="12" t="s">
        <v>136</v>
      </c>
    </row>
    <row r="2" spans="1:4" ht="21" customHeight="1" x14ac:dyDescent="0.2">
      <c r="A2" s="12" t="s">
        <v>32</v>
      </c>
      <c r="B2" s="13" t="s">
        <v>97</v>
      </c>
      <c r="C2" s="13" t="s">
        <v>97</v>
      </c>
      <c r="D2" s="13" t="s">
        <v>97</v>
      </c>
    </row>
    <row r="3" spans="1:4" ht="21" customHeight="1" x14ac:dyDescent="0.2">
      <c r="A3" s="12" t="s">
        <v>34</v>
      </c>
      <c r="B3" s="13" t="s">
        <v>97</v>
      </c>
      <c r="C3" s="13" t="s">
        <v>97</v>
      </c>
      <c r="D3" s="19" t="s">
        <v>97</v>
      </c>
    </row>
    <row r="4" spans="1:4" s="5" customFormat="1" ht="21" customHeight="1" x14ac:dyDescent="0.2">
      <c r="A4" s="12" t="s">
        <v>35</v>
      </c>
      <c r="B4" s="13" t="s">
        <v>97</v>
      </c>
      <c r="C4" s="13" t="s">
        <v>97</v>
      </c>
      <c r="D4" s="13" t="s">
        <v>97</v>
      </c>
    </row>
    <row r="5" spans="1:4" s="5" customFormat="1" ht="21" customHeight="1" x14ac:dyDescent="0.2">
      <c r="A5" s="12" t="s">
        <v>36</v>
      </c>
      <c r="B5" s="13" t="s">
        <v>97</v>
      </c>
      <c r="C5" s="13" t="s">
        <v>97</v>
      </c>
      <c r="D5" s="13" t="s">
        <v>97</v>
      </c>
    </row>
    <row r="6" spans="1:4" s="5" customFormat="1" ht="21" customHeight="1" x14ac:dyDescent="0.2">
      <c r="A6" s="12" t="s">
        <v>37</v>
      </c>
      <c r="B6" s="13" t="s">
        <v>97</v>
      </c>
      <c r="C6" s="13" t="s">
        <v>97</v>
      </c>
      <c r="D6" s="13" t="s">
        <v>97</v>
      </c>
    </row>
    <row r="7" spans="1:4" s="5" customFormat="1" ht="21" customHeight="1" x14ac:dyDescent="0.2">
      <c r="A7" s="12" t="s">
        <v>38</v>
      </c>
      <c r="B7" s="13" t="s">
        <v>97</v>
      </c>
      <c r="C7" s="13" t="s">
        <v>97</v>
      </c>
      <c r="D7" s="13" t="s">
        <v>97</v>
      </c>
    </row>
    <row r="8" spans="1:4" s="5" customFormat="1" ht="21" customHeight="1" x14ac:dyDescent="0.2">
      <c r="A8" s="12" t="s">
        <v>39</v>
      </c>
      <c r="B8" s="40">
        <v>103900000</v>
      </c>
      <c r="C8" s="13">
        <v>2024</v>
      </c>
      <c r="D8" s="22">
        <f>B8/6.89</f>
        <v>15079825.834542817</v>
      </c>
    </row>
    <row r="9" spans="1:4" s="5" customFormat="1" ht="21" customHeight="1" x14ac:dyDescent="0.2">
      <c r="A9" s="12" t="s">
        <v>40</v>
      </c>
      <c r="B9" s="13" t="s">
        <v>97</v>
      </c>
      <c r="C9" s="13" t="s">
        <v>97</v>
      </c>
      <c r="D9" s="13" t="s">
        <v>97</v>
      </c>
    </row>
    <row r="10" spans="1:4" s="5" customFormat="1" ht="21" customHeight="1" x14ac:dyDescent="0.2">
      <c r="A10" s="12" t="s">
        <v>41</v>
      </c>
      <c r="B10" s="21">
        <v>5280000</v>
      </c>
      <c r="C10" s="13">
        <v>2023</v>
      </c>
      <c r="D10" s="41">
        <f>B10/0.92</f>
        <v>5739130.4347826084</v>
      </c>
    </row>
    <row r="11" spans="1:4" ht="21" customHeight="1" x14ac:dyDescent="0.2">
      <c r="A11" s="12" t="s">
        <v>42</v>
      </c>
      <c r="B11" s="21">
        <v>12596172</v>
      </c>
      <c r="C11" s="13">
        <v>2024</v>
      </c>
      <c r="D11" s="22">
        <f>B11/0.92</f>
        <v>13691491.304347826</v>
      </c>
    </row>
    <row r="12" spans="1:4" ht="21" customHeight="1" x14ac:dyDescent="0.2">
      <c r="A12" s="12" t="s">
        <v>43</v>
      </c>
      <c r="B12" s="42">
        <v>40410000</v>
      </c>
      <c r="C12" s="13" t="s">
        <v>98</v>
      </c>
      <c r="D12" s="26">
        <f>B12/0.78</f>
        <v>51807692.307692304</v>
      </c>
    </row>
    <row r="13" spans="1:4" s="5" customFormat="1" ht="21" customHeight="1" x14ac:dyDescent="0.2">
      <c r="A13" s="12" t="s">
        <v>44</v>
      </c>
      <c r="B13" s="13" t="s">
        <v>97</v>
      </c>
      <c r="C13" s="13" t="s">
        <v>97</v>
      </c>
      <c r="D13" s="13" t="s">
        <v>97</v>
      </c>
    </row>
    <row r="14" spans="1:4" s="5" customFormat="1" ht="21" customHeight="1" x14ac:dyDescent="0.2">
      <c r="A14" s="12" t="s">
        <v>45</v>
      </c>
      <c r="B14" s="21">
        <v>12900000</v>
      </c>
      <c r="C14" s="13">
        <v>2023</v>
      </c>
      <c r="D14" s="22">
        <f>B14/0.92</f>
        <v>14021739.130434781</v>
      </c>
    </row>
    <row r="15" spans="1:4" ht="21" customHeight="1" x14ac:dyDescent="0.2">
      <c r="A15" s="12" t="s">
        <v>46</v>
      </c>
      <c r="B15" s="43">
        <v>7777320</v>
      </c>
      <c r="C15" s="13">
        <v>2024</v>
      </c>
      <c r="D15" s="22">
        <f>B15/0.92</f>
        <v>8453608.6956521738</v>
      </c>
    </row>
    <row r="16" spans="1:4" s="6" customFormat="1" ht="21" customHeight="1" x14ac:dyDescent="0.2">
      <c r="A16" s="12" t="s">
        <v>47</v>
      </c>
      <c r="B16" s="13" t="s">
        <v>97</v>
      </c>
      <c r="C16" s="13" t="s">
        <v>97</v>
      </c>
      <c r="D16" s="13" t="s">
        <v>97</v>
      </c>
    </row>
    <row r="17" spans="1:4" ht="21" customHeight="1" x14ac:dyDescent="0.2">
      <c r="A17" s="12" t="s">
        <v>48</v>
      </c>
      <c r="B17" s="13" t="s">
        <v>97</v>
      </c>
      <c r="C17" s="13" t="s">
        <v>97</v>
      </c>
      <c r="D17" s="13" t="s">
        <v>97</v>
      </c>
    </row>
    <row r="18" spans="1:4" ht="21" customHeight="1" x14ac:dyDescent="0.2">
      <c r="A18" s="12" t="s">
        <v>49</v>
      </c>
      <c r="B18" s="44">
        <v>4091000</v>
      </c>
      <c r="C18" s="13">
        <v>2024</v>
      </c>
      <c r="D18" s="22">
        <f>B18/0.92</f>
        <v>4446739.1304347822</v>
      </c>
    </row>
    <row r="19" spans="1:4" ht="21" customHeight="1" x14ac:dyDescent="0.2">
      <c r="A19" s="12" t="s">
        <v>50</v>
      </c>
      <c r="B19" s="13" t="s">
        <v>97</v>
      </c>
      <c r="C19" s="13" t="s">
        <v>97</v>
      </c>
      <c r="D19" s="13" t="s">
        <v>97</v>
      </c>
    </row>
    <row r="20" spans="1:4" ht="21" customHeight="1" x14ac:dyDescent="0.2">
      <c r="A20" s="12" t="s">
        <v>51</v>
      </c>
      <c r="B20" s="13" t="s">
        <v>97</v>
      </c>
      <c r="C20" s="13" t="s">
        <v>97</v>
      </c>
      <c r="D20" s="13" t="s">
        <v>97</v>
      </c>
    </row>
    <row r="21" spans="1:4" ht="21" customHeight="1" x14ac:dyDescent="0.2">
      <c r="A21" s="12" t="s">
        <v>52</v>
      </c>
      <c r="B21" s="13" t="s">
        <v>97</v>
      </c>
      <c r="C21" s="13" t="s">
        <v>97</v>
      </c>
      <c r="D21" s="13" t="s">
        <v>97</v>
      </c>
    </row>
    <row r="22" spans="1:4" ht="21" customHeight="1" x14ac:dyDescent="0.2">
      <c r="A22" s="12" t="s">
        <v>53</v>
      </c>
      <c r="B22" s="13" t="s">
        <v>97</v>
      </c>
      <c r="C22" s="13" t="s">
        <v>97</v>
      </c>
      <c r="D22" s="13" t="s">
        <v>97</v>
      </c>
    </row>
    <row r="23" spans="1:4" ht="21" customHeight="1" x14ac:dyDescent="0.2">
      <c r="A23" s="12" t="s">
        <v>54</v>
      </c>
      <c r="B23" s="13" t="s">
        <v>97</v>
      </c>
      <c r="C23" s="13" t="s">
        <v>97</v>
      </c>
      <c r="D23" s="13" t="s">
        <v>97</v>
      </c>
    </row>
    <row r="24" spans="1:4" ht="21" customHeight="1" x14ac:dyDescent="0.2">
      <c r="A24" s="12" t="s">
        <v>55</v>
      </c>
      <c r="B24" s="24">
        <v>13381215</v>
      </c>
      <c r="C24" s="13">
        <v>2024</v>
      </c>
      <c r="D24" s="45">
        <f>B24/0.92</f>
        <v>14544798.913043479</v>
      </c>
    </row>
    <row r="25" spans="1:4" ht="21" customHeight="1" x14ac:dyDescent="0.2">
      <c r="A25" s="12" t="s">
        <v>56</v>
      </c>
      <c r="B25" s="21">
        <v>14100000</v>
      </c>
      <c r="C25" s="13">
        <v>2024</v>
      </c>
      <c r="D25" s="22">
        <f>B25/0.92</f>
        <v>15326086.956521738</v>
      </c>
    </row>
    <row r="26" spans="1:4" ht="21" customHeight="1" x14ac:dyDescent="0.2">
      <c r="A26" s="12" t="s">
        <v>57</v>
      </c>
      <c r="B26" s="13" t="s">
        <v>97</v>
      </c>
      <c r="C26" s="13" t="s">
        <v>97</v>
      </c>
      <c r="D26" s="19" t="s">
        <v>97</v>
      </c>
    </row>
    <row r="27" spans="1:4" ht="21" customHeight="1" x14ac:dyDescent="0.2">
      <c r="A27" s="12" t="s">
        <v>59</v>
      </c>
      <c r="B27" s="32">
        <v>130671223</v>
      </c>
      <c r="C27" s="13">
        <v>2024</v>
      </c>
      <c r="D27" s="22">
        <f>B27/10.75</f>
        <v>12155462.604651162</v>
      </c>
    </row>
    <row r="28" spans="1:4" ht="21" customHeight="1" x14ac:dyDescent="0.2">
      <c r="A28" s="12" t="s">
        <v>60</v>
      </c>
      <c r="B28" s="13" t="s">
        <v>97</v>
      </c>
      <c r="C28" s="13" t="s">
        <v>97</v>
      </c>
      <c r="D28" s="13" t="s">
        <v>97</v>
      </c>
    </row>
    <row r="29" spans="1:4" s="7" customFormat="1" ht="21" customHeight="1" x14ac:dyDescent="0.2">
      <c r="A29" s="12" t="s">
        <v>61</v>
      </c>
      <c r="B29" s="15" t="s">
        <v>97</v>
      </c>
      <c r="C29" s="13" t="s">
        <v>97</v>
      </c>
      <c r="D29" s="13" t="s">
        <v>97</v>
      </c>
    </row>
    <row r="30" spans="1:4" s="8" customFormat="1" ht="21" customHeight="1" x14ac:dyDescent="0.2">
      <c r="A30" s="12" t="s">
        <v>62</v>
      </c>
      <c r="B30" s="46">
        <v>29042000</v>
      </c>
      <c r="C30" s="13">
        <v>2024</v>
      </c>
      <c r="D30" s="22">
        <f>B30/4.57</f>
        <v>6354923.4135667393</v>
      </c>
    </row>
    <row r="31" spans="1:4" s="8" customFormat="1" ht="21" customHeight="1" x14ac:dyDescent="0.2">
      <c r="A31" s="12" t="s">
        <v>63</v>
      </c>
      <c r="B31" s="13" t="s">
        <v>97</v>
      </c>
      <c r="C31" s="13" t="s">
        <v>97</v>
      </c>
      <c r="D31" s="13" t="s">
        <v>97</v>
      </c>
    </row>
    <row r="32" spans="1:4" ht="21" customHeight="1" x14ac:dyDescent="0.2">
      <c r="A32" s="12" t="s">
        <v>64</v>
      </c>
      <c r="B32" s="13" t="s">
        <v>97</v>
      </c>
      <c r="C32" s="13" t="s">
        <v>97</v>
      </c>
      <c r="D32" s="13" t="s">
        <v>97</v>
      </c>
    </row>
    <row r="33" spans="1:4" s="8" customFormat="1" ht="21" customHeight="1" x14ac:dyDescent="0.2">
      <c r="A33" s="14" t="s">
        <v>65</v>
      </c>
      <c r="B33" s="21">
        <v>12364600</v>
      </c>
      <c r="C33" s="13">
        <v>2024</v>
      </c>
      <c r="D33" s="22">
        <f>B33/0.92</f>
        <v>13439782.608695652</v>
      </c>
    </row>
    <row r="34" spans="1:4" s="8" customFormat="1" ht="21" customHeight="1" x14ac:dyDescent="0.2">
      <c r="A34" s="12" t="s">
        <v>67</v>
      </c>
      <c r="B34" s="47">
        <v>77300000</v>
      </c>
      <c r="C34" s="13">
        <v>2022</v>
      </c>
      <c r="D34" s="41">
        <f>B34/10.61</f>
        <v>7285579.6418473143</v>
      </c>
    </row>
    <row r="35" spans="1:4" s="8" customFormat="1" ht="21" customHeight="1" x14ac:dyDescent="0.2">
      <c r="A35" s="12" t="s">
        <v>68</v>
      </c>
      <c r="B35" s="35">
        <v>12752426</v>
      </c>
      <c r="C35" s="13">
        <v>2023</v>
      </c>
      <c r="D35" s="22">
        <f>B35/0.9</f>
        <v>14169362.222222222</v>
      </c>
    </row>
    <row r="36" spans="1:4" s="8" customFormat="1" ht="21" customHeight="1" x14ac:dyDescent="0.2">
      <c r="A36" s="3"/>
      <c r="B36" s="9"/>
      <c r="C36" s="4"/>
      <c r="D36" s="4"/>
    </row>
  </sheetData>
  <pageMargins left="0.7" right="0.7" top="0.75" bottom="0.75" header="0.3" footer="0.3"/>
  <pageSetup paperSize="9" orientation="portrait" horizontalDpi="0" verticalDpi="0"/>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18715FA488ED4C8DAE7B5767063B1D" ma:contentTypeVersion="15" ma:contentTypeDescription="Create a new document." ma:contentTypeScope="" ma:versionID="9e7f327080119e0dee0616822a3fd392">
  <xsd:schema xmlns:xsd="http://www.w3.org/2001/XMLSchema" xmlns:xs="http://www.w3.org/2001/XMLSchema" xmlns:p="http://schemas.microsoft.com/office/2006/metadata/properties" xmlns:ns3="9165ae29-4e85-4491-b077-ffcb9a3851f6" xmlns:ns4="cff80f3f-2071-495d-bf54-34babd7c1938" targetNamespace="http://schemas.microsoft.com/office/2006/metadata/properties" ma:root="true" ma:fieldsID="1320d4a7868bd613c75ba2f4a88aa62b" ns3:_="" ns4:_="">
    <xsd:import namespace="9165ae29-4e85-4491-b077-ffcb9a3851f6"/>
    <xsd:import namespace="cff80f3f-2071-495d-bf54-34babd7c193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5ae29-4e85-4491-b077-ffcb9a385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f80f3f-2071-495d-bf54-34babd7c19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165ae29-4e85-4491-b077-ffcb9a3851f6" xsi:nil="true"/>
  </documentManagement>
</p:properties>
</file>

<file path=customXml/itemProps1.xml><?xml version="1.0" encoding="utf-8"?>
<ds:datastoreItem xmlns:ds="http://schemas.openxmlformats.org/officeDocument/2006/customXml" ds:itemID="{DA69AC3A-A26B-4F59-80CE-7827E4C52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5ae29-4e85-4491-b077-ffcb9a3851f6"/>
    <ds:schemaRef ds:uri="cff80f3f-2071-495d-bf54-34babd7c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947F10-11E0-4C5F-B6F7-E9047D88A50E}">
  <ds:schemaRefs>
    <ds:schemaRef ds:uri="http://schemas.microsoft.com/sharepoint/v3/contenttype/forms"/>
  </ds:schemaRefs>
</ds:datastoreItem>
</file>

<file path=customXml/itemProps3.xml><?xml version="1.0" encoding="utf-8"?>
<ds:datastoreItem xmlns:ds="http://schemas.openxmlformats.org/officeDocument/2006/customXml" ds:itemID="{1B6D1582-E83B-449B-B64D-EEF98C4CBDD5}">
  <ds:schemaRef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cff80f3f-2071-495d-bf54-34babd7c1938"/>
    <ds:schemaRef ds:uri="http://schemas.microsoft.com/office/2006/documentManagement/types"/>
    <ds:schemaRef ds:uri="http://purl.org/dc/terms/"/>
    <ds:schemaRef ds:uri="http://schemas.openxmlformats.org/package/2006/metadata/core-properties"/>
    <ds:schemaRef ds:uri="9165ae29-4e85-4491-b077-ffcb9a3851f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How to use this workbook</vt:lpstr>
      <vt:lpstr>Contents</vt:lpstr>
      <vt:lpstr>1.1</vt:lpstr>
      <vt:lpstr>1.2</vt:lpstr>
      <vt:lpstr>1.3</vt:lpstr>
      <vt:lpstr>1.4</vt:lpstr>
      <vt:lpstr>1.5</vt:lpstr>
      <vt:lpstr>1.6</vt:lpstr>
      <vt:lpstr>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Daria Ukhova</dc:creator>
  <cp:keywords/>
  <dc:description/>
  <cp:lastModifiedBy>Christopher Bunn</cp:lastModifiedBy>
  <cp:revision/>
  <dcterms:created xsi:type="dcterms:W3CDTF">2025-11-20T22:42:34Z</dcterms:created>
  <dcterms:modified xsi:type="dcterms:W3CDTF">2026-02-02T11:49:10Z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0x0101009E18715FA488ED4C8DAE7B5767063B1D</vt:lpwstr>
  </property>
</Properties>
</file>