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mpus.gla.ac.uk\SSD_Home_Data_D\lll5g\My Documents\"/>
    </mc:Choice>
  </mc:AlternateContent>
  <xr:revisionPtr revIDLastSave="0" documentId="8_{E45D8093-935C-43ED-8D4C-B5BC737FAFDB}" xr6:coauthVersionLast="47" xr6:coauthVersionMax="47" xr10:uidLastSave="{00000000-0000-0000-0000-000000000000}"/>
  <bookViews>
    <workbookView xWindow="-25320" yWindow="30" windowWidth="25440" windowHeight="15390" xr2:uid="{00000000-000D-0000-FFFF-FFFF00000000}"/>
  </bookViews>
  <sheets>
    <sheet name="Sundry Form" sheetId="1" r:id="rId1"/>
    <sheet name="Bank Detail Format" sheetId="5" state="hidden" r:id="rId2"/>
    <sheet name="Form Parameters" sheetId="4" state="hidden" r:id="rId3"/>
  </sheets>
  <definedNames>
    <definedName name="_xlnm._FilterDatabase" localSheetId="1" hidden="1">'Bank Detail Format'!$A$1:$N$65</definedName>
    <definedName name="Donation">'Form Parameters'!#REF!</definedName>
    <definedName name="_xlnm.Print_Area" localSheetId="0">'Sundry Form'!$A$2:$AS$81</definedName>
    <definedName name="Type">'Form Parameters'!$A$14:$A$17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AG4" i="1"/>
  <c r="F14" i="1"/>
  <c r="AL47" i="1"/>
  <c r="AL46" i="1"/>
  <c r="AL45" i="1"/>
  <c r="AL44" i="1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3" i="5"/>
  <c r="E12" i="5"/>
  <c r="E11" i="5"/>
  <c r="E10" i="5"/>
  <c r="E9" i="5"/>
  <c r="E8" i="5"/>
  <c r="E7" i="5"/>
  <c r="E6" i="5"/>
  <c r="E5" i="5"/>
  <c r="E4" i="5"/>
  <c r="E3" i="5"/>
  <c r="D47" i="1"/>
  <c r="G6" i="4"/>
  <c r="H6" i="4"/>
  <c r="F17" i="4"/>
  <c r="H11" i="4"/>
  <c r="H10" i="4"/>
  <c r="G10" i="4"/>
  <c r="D4" i="5"/>
  <c r="D5" i="5"/>
  <c r="D7" i="5"/>
  <c r="D8" i="5"/>
  <c r="D9" i="5"/>
  <c r="D10" i="5"/>
  <c r="D11" i="5"/>
  <c r="D12" i="5"/>
  <c r="D65" i="5"/>
  <c r="H17" i="4" l="1"/>
  <c r="H9" i="4"/>
  <c r="H3" i="4"/>
  <c r="H8" i="4"/>
  <c r="H4" i="4"/>
  <c r="H13" i="4"/>
  <c r="H5" i="4"/>
  <c r="H16" i="4"/>
  <c r="H2" i="4"/>
  <c r="H14" i="4"/>
  <c r="F17" i="1"/>
  <c r="F16" i="1"/>
  <c r="F15" i="1"/>
  <c r="F19" i="1"/>
  <c r="D49" i="1"/>
  <c r="D42" i="5" l="1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5" i="5"/>
  <c r="D13" i="5"/>
  <c r="D2" i="4" l="1"/>
  <c r="D51" i="1"/>
  <c r="D50" i="1"/>
  <c r="D43" i="1"/>
  <c r="D42" i="1"/>
  <c r="D41" i="1"/>
  <c r="D64" i="5"/>
  <c r="D44" i="1" l="1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3" i="5"/>
  <c r="G17" i="4"/>
  <c r="G9" i="4"/>
  <c r="F18" i="1" s="1"/>
  <c r="F8" i="4"/>
  <c r="F4" i="4"/>
  <c r="F13" i="4"/>
  <c r="F5" i="4"/>
  <c r="G3" i="4"/>
  <c r="G8" i="4"/>
  <c r="G4" i="4"/>
  <c r="G13" i="4"/>
  <c r="G5" i="4"/>
  <c r="G16" i="4"/>
  <c r="F16" i="4"/>
  <c r="G14" i="4"/>
  <c r="F14" i="4"/>
  <c r="G2" i="4"/>
  <c r="F2" i="4"/>
  <c r="E2" i="4"/>
  <c r="D45" i="1"/>
  <c r="D78" i="1"/>
  <c r="D46" i="1" l="1"/>
</calcChain>
</file>

<file path=xl/sharedStrings.xml><?xml version="1.0" encoding="utf-8"?>
<sst xmlns="http://schemas.openxmlformats.org/spreadsheetml/2006/main" count="439" uniqueCount="272">
  <si>
    <t>.</t>
  </si>
  <si>
    <t>Country</t>
  </si>
  <si>
    <t xml:space="preserve"> </t>
  </si>
  <si>
    <t xml:space="preserve"> -</t>
  </si>
  <si>
    <t>VAT Code</t>
  </si>
  <si>
    <t>Total</t>
  </si>
  <si>
    <t>Supplier Payment (Company)</t>
  </si>
  <si>
    <t>Supplier Payment (Self Employed Individual)</t>
  </si>
  <si>
    <t>Honorarium Payment (Individual)</t>
  </si>
  <si>
    <t>Expense Reimbursement (Visitor)</t>
  </si>
  <si>
    <t>Student Stipend Payment (Non UK Bank only)</t>
  </si>
  <si>
    <t>Donation</t>
  </si>
  <si>
    <t>Form Completed By:</t>
  </si>
  <si>
    <t>Name</t>
  </si>
  <si>
    <t>Department</t>
  </si>
  <si>
    <t>Email Address</t>
  </si>
  <si>
    <t>Completion Date</t>
  </si>
  <si>
    <t>Beneficiary Bank Name</t>
  </si>
  <si>
    <t>Payment Details:</t>
  </si>
  <si>
    <t>Instructions:</t>
  </si>
  <si>
    <t>Expense Coding Details</t>
  </si>
  <si>
    <t>Agresso Account</t>
  </si>
  <si>
    <t>Agresso Subproject</t>
  </si>
  <si>
    <t>Payment Type:</t>
  </si>
  <si>
    <t>,</t>
  </si>
  <si>
    <t xml:space="preserve">Payment Description - (max 30 characters)               </t>
  </si>
  <si>
    <t>End of Form</t>
  </si>
  <si>
    <t>Backup 1</t>
  </si>
  <si>
    <t>Backup 2</t>
  </si>
  <si>
    <t>Backup 3</t>
  </si>
  <si>
    <t>Backup 4</t>
  </si>
  <si>
    <t>Repeated Payments allowed?</t>
  </si>
  <si>
    <t>No</t>
  </si>
  <si>
    <t>Yes</t>
  </si>
  <si>
    <t>Medical Professional</t>
  </si>
  <si>
    <t>Consultancy</t>
  </si>
  <si>
    <t>Performers eg musician</t>
  </si>
  <si>
    <t>Goods</t>
  </si>
  <si>
    <t>Other services</t>
  </si>
  <si>
    <t>Beneficiary Address line 1</t>
  </si>
  <si>
    <t>Payment Type</t>
  </si>
  <si>
    <t>Self Employed Category</t>
  </si>
  <si>
    <t>Sports Coaching</t>
  </si>
  <si>
    <t>Teaching or Tutoring</t>
  </si>
  <si>
    <t>N/A</t>
  </si>
  <si>
    <t>1. Invoice</t>
  </si>
  <si>
    <t>2. CEST Tool Output</t>
  </si>
  <si>
    <t>Backup 5</t>
  </si>
  <si>
    <t>4. P&amp;OD Approval Memo</t>
  </si>
  <si>
    <t>1. Receipts</t>
  </si>
  <si>
    <t>1. Stipend Confirmation Letter or Budget Holder Agreement to Fund Stipend Payment</t>
  </si>
  <si>
    <t>1. Agreement between parties of Donation Amount &amp; Reason</t>
  </si>
  <si>
    <t>Customer Refund</t>
  </si>
  <si>
    <t>Prize/Grant/Award Payment</t>
  </si>
  <si>
    <t>1. Prize/Grant/Award Confirmation Letter</t>
  </si>
  <si>
    <t>Supplier Payment (Government/Regulatory Body)</t>
  </si>
  <si>
    <t>1. Proof of Overpayment</t>
  </si>
  <si>
    <t>Student Refund (Non UK Bank only)</t>
  </si>
  <si>
    <t>1. Explanation for Refund</t>
  </si>
  <si>
    <t>2. Screenshot of Refund applied on MyCampus</t>
  </si>
  <si>
    <t>3. Approval from Finance Operations Management</t>
  </si>
  <si>
    <t>2. Approval from Finance Operations Management</t>
  </si>
  <si>
    <t>4. Proof of Original Payment</t>
  </si>
  <si>
    <t>Other</t>
  </si>
  <si>
    <t>(Net)</t>
  </si>
  <si>
    <t>(Gross)</t>
  </si>
  <si>
    <t>1. Appropriate explanation &amp; justification for payment</t>
  </si>
  <si>
    <t>Code</t>
  </si>
  <si>
    <t>EXP</t>
  </si>
  <si>
    <t>DON</t>
  </si>
  <si>
    <t>HON</t>
  </si>
  <si>
    <t>STI</t>
  </si>
  <si>
    <t>AWA</t>
  </si>
  <si>
    <t>OTH</t>
  </si>
  <si>
    <t>SPR</t>
  </si>
  <si>
    <t>SPI</t>
  </si>
  <si>
    <t>SPC</t>
  </si>
  <si>
    <t>Code:</t>
  </si>
  <si>
    <t>All backup per Instruction point 2 has been attached</t>
  </si>
  <si>
    <t>Final Certification</t>
  </si>
  <si>
    <t>PLEASE SELECT FROM DROP DOWN</t>
  </si>
  <si>
    <t>WILL POPULATE WHEN PAYMENT TYPE SELECTED</t>
  </si>
  <si>
    <t>CRF</t>
  </si>
  <si>
    <t>SRF</t>
  </si>
  <si>
    <t>FOR AP USE ONLY - FINANCE SYSTEM DESCRIPTION</t>
  </si>
  <si>
    <t xml:space="preserve">AZ - Zero rated (0%) </t>
  </si>
  <si>
    <t xml:space="preserve">AE - Exempt (0%) </t>
  </si>
  <si>
    <t>AO - Outside the scope (0%)</t>
  </si>
  <si>
    <t xml:space="preserve">EU - Purchase from overseas </t>
  </si>
  <si>
    <t xml:space="preserve">EF - Medical/Vet Exemption </t>
  </si>
  <si>
    <t>VAT GUIDANCE</t>
  </si>
  <si>
    <t>Please Refer to:</t>
  </si>
  <si>
    <t>Requirement 1</t>
  </si>
  <si>
    <t>Requirement 2</t>
  </si>
  <si>
    <t>Albania</t>
  </si>
  <si>
    <t>Andorra</t>
  </si>
  <si>
    <t>Austria</t>
  </si>
  <si>
    <t>Azerbaijan</t>
  </si>
  <si>
    <t>Bahrain</t>
  </si>
  <si>
    <t>Belgium</t>
  </si>
  <si>
    <t>Bosnia</t>
  </si>
  <si>
    <t>Brazil</t>
  </si>
  <si>
    <t>Bulgaria</t>
  </si>
  <si>
    <t>Costa Rica</t>
  </si>
  <si>
    <t>Croatia</t>
  </si>
  <si>
    <t>Cyprus</t>
  </si>
  <si>
    <t>Czech Republic</t>
  </si>
  <si>
    <t>Denmark</t>
  </si>
  <si>
    <t>Dominican Republic</t>
  </si>
  <si>
    <t>Estonia</t>
  </si>
  <si>
    <t>Faroe Islands</t>
  </si>
  <si>
    <t>Finland</t>
  </si>
  <si>
    <t>France</t>
  </si>
  <si>
    <t>Georgia</t>
  </si>
  <si>
    <t>Germany</t>
  </si>
  <si>
    <t>Greece</t>
  </si>
  <si>
    <t>Greenland</t>
  </si>
  <si>
    <t>Guatemala</t>
  </si>
  <si>
    <t>Hungary</t>
  </si>
  <si>
    <t>Iceland</t>
  </si>
  <si>
    <t>Ireland</t>
  </si>
  <si>
    <t>Italy</t>
  </si>
  <si>
    <t>Kosovo</t>
  </si>
  <si>
    <t>Latvia</t>
  </si>
  <si>
    <t>Liechtenstein</t>
  </si>
  <si>
    <t>Lithuania</t>
  </si>
  <si>
    <t>Luxembourg</t>
  </si>
  <si>
    <t>Malta</t>
  </si>
  <si>
    <t>Mauritania</t>
  </si>
  <si>
    <t>Mauritius</t>
  </si>
  <si>
    <t>Moldova</t>
  </si>
  <si>
    <t>Montenegro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</si>
  <si>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</si>
  <si>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</si>
  <si>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</si>
  <si>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</si>
  <si>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</si>
  <si>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</si>
  <si>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</si>
  <si>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</si>
  <si>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</si>
  <si>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</si>
  <si>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</si>
  <si>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Turkey</t>
  </si>
  <si>
    <t>United Arab Emirates (UAE)</t>
  </si>
  <si>
    <t>Monaco</t>
  </si>
  <si>
    <t>San Marino</t>
  </si>
  <si>
    <t>SWIFT/BIC code</t>
  </si>
  <si>
    <t>Canada</t>
  </si>
  <si>
    <t>United States</t>
  </si>
  <si>
    <t>China</t>
  </si>
  <si>
    <t>Australia</t>
  </si>
  <si>
    <t>IBAN (Length 28)</t>
  </si>
  <si>
    <t>IBAN (Length 26)</t>
  </si>
  <si>
    <t>IBAN (Length 24)</t>
  </si>
  <si>
    <t>IBAN (Length 25)</t>
  </si>
  <si>
    <t>IBAN (Length 20)</t>
  </si>
  <si>
    <t>IBAN (Length 22)</t>
  </si>
  <si>
    <t>IBAN (Length 16)</t>
  </si>
  <si>
    <t>IBAN (Length 29)</t>
  </si>
  <si>
    <t>IBAN (Length 21)</t>
  </si>
  <si>
    <t>IBAN (Length 18)</t>
  </si>
  <si>
    <t>IBAN (Length 23)</t>
  </si>
  <si>
    <t>IBAN (Length 27)</t>
  </si>
  <si>
    <t>IBAN (Length 30)</t>
  </si>
  <si>
    <t>IBAN (Length 19)</t>
  </si>
  <si>
    <t>IBAN (Length 31)</t>
  </si>
  <si>
    <t>IBAN (Length 15)</t>
  </si>
  <si>
    <t>Account Number</t>
  </si>
  <si>
    <t>ABA Routing Number (9 Digits)</t>
  </si>
  <si>
    <t>Requirement 3</t>
  </si>
  <si>
    <t>Requirement 1 length</t>
  </si>
  <si>
    <t>Requirement 3 length</t>
  </si>
  <si>
    <t>BSB Number (6 Digits)</t>
  </si>
  <si>
    <t>Institution Number (3 Digits)</t>
  </si>
  <si>
    <t>Branch Transit Number (5 Digits)</t>
  </si>
  <si>
    <t>Amount In Figures</t>
  </si>
  <si>
    <t>Currency</t>
  </si>
  <si>
    <t>AUD - AUSTRALIAN DOLLARS</t>
  </si>
  <si>
    <t>CAD - CANADIAN DOLLARS</t>
  </si>
  <si>
    <t>CHF - SWISS FRANCS</t>
  </si>
  <si>
    <t>DKK - DANISH KRONE</t>
  </si>
  <si>
    <t>EUR - EUROS</t>
  </si>
  <si>
    <t>HKD - HONG KONG DOLLARS</t>
  </si>
  <si>
    <t>JPY - JAPANESE YEN</t>
  </si>
  <si>
    <t>NOK - NORWEGIAN KRONE</t>
  </si>
  <si>
    <t xml:space="preserve">NZD - NEW ZEALAND DOLLARS </t>
  </si>
  <si>
    <t>PLN - POLISH ZLOTY</t>
  </si>
  <si>
    <t>SEK - SWEDISH KRONA</t>
  </si>
  <si>
    <t>SGD - SINGAPORE DOLLARS</t>
  </si>
  <si>
    <t>USD - US DOLLARS</t>
  </si>
  <si>
    <t>ZAR - SOUTH AFRICAN RAND</t>
  </si>
  <si>
    <t>GBP - GREAT BRITISH POUND</t>
  </si>
  <si>
    <t>United Kingdom</t>
  </si>
  <si>
    <t>Armenia</t>
  </si>
  <si>
    <t>Chile</t>
  </si>
  <si>
    <t>Eqypt</t>
  </si>
  <si>
    <t>Gibraltar</t>
  </si>
  <si>
    <t>University of Glasgow Sundry Payment Form  (INTERNAL USE ONLY)</t>
  </si>
  <si>
    <t>Post Code/State/Zip Code</t>
  </si>
  <si>
    <t>City/Town/Village</t>
  </si>
  <si>
    <t>Bank detail requirement 1</t>
  </si>
  <si>
    <t>Bank detail requirement 2</t>
  </si>
  <si>
    <t>Bank detail requirement 3</t>
  </si>
  <si>
    <t>SELECT FROM DROP DOWN</t>
  </si>
  <si>
    <t xml:space="preserve">AS - Standard rated (20%) </t>
  </si>
  <si>
    <t xml:space="preserve">AL - Reduced rate (5%) </t>
  </si>
  <si>
    <t>Country of Beneficiary</t>
  </si>
  <si>
    <t>Country of Bank</t>
  </si>
  <si>
    <t>2. Add new tabs to excel and insert following backup:</t>
  </si>
  <si>
    <t>Requirement 2 length (B)</t>
  </si>
  <si>
    <t>Requirement 2 length (A)</t>
  </si>
  <si>
    <t>Beneficiary Account Name (CAPITALS)</t>
  </si>
  <si>
    <t>CNY - CHINESE YEN (not for individuals)</t>
  </si>
  <si>
    <t>*Appears in the text field on the Finance System and will be used as a reference on payment if required. Please be appropriately descriptive and quote invoice number/student number if applicable</t>
  </si>
  <si>
    <r>
      <t xml:space="preserve">1. Complete all sections in </t>
    </r>
    <r>
      <rPr>
        <b/>
        <u/>
        <sz val="20"/>
        <rFont val="Arial"/>
        <family val="2"/>
      </rPr>
      <t>Blue</t>
    </r>
    <r>
      <rPr>
        <sz val="20"/>
        <rFont val="Arial"/>
        <family val="2"/>
      </rPr>
      <t xml:space="preserve"> and </t>
    </r>
    <r>
      <rPr>
        <b/>
        <u/>
        <sz val="20"/>
        <rFont val="Arial"/>
        <family val="2"/>
      </rPr>
      <t>Orange</t>
    </r>
    <r>
      <rPr>
        <sz val="20"/>
        <rFont val="Arial"/>
        <family val="2"/>
      </rPr>
      <t>. Blue sections have a drop down option. Note:</t>
    </r>
  </si>
  <si>
    <r>
      <t xml:space="preserve">A. Form must be </t>
    </r>
    <r>
      <rPr>
        <u/>
        <sz val="20"/>
        <rFont val="Arial"/>
        <family val="2"/>
      </rPr>
      <t>typed</t>
    </r>
    <r>
      <rPr>
        <sz val="20"/>
        <rFont val="Arial"/>
        <family val="2"/>
      </rPr>
      <t xml:space="preserve"> - handwritten forms will not be processed</t>
    </r>
  </si>
  <si>
    <r>
      <t xml:space="preserve">B. Incomplete forms, with any blank Orange cells, </t>
    </r>
    <r>
      <rPr>
        <u/>
        <sz val="20"/>
        <rFont val="Arial"/>
        <family val="2"/>
      </rPr>
      <t>will not be processed</t>
    </r>
  </si>
  <si>
    <r>
      <t xml:space="preserve">C. This form is for </t>
    </r>
    <r>
      <rPr>
        <u/>
        <sz val="20"/>
        <rFont val="Arial"/>
        <family val="2"/>
      </rPr>
      <t>Internal Use only</t>
    </r>
    <r>
      <rPr>
        <sz val="20"/>
        <rFont val="Arial"/>
        <family val="2"/>
      </rPr>
      <t>, and should not be distributed to external parties for completion or submission</t>
    </r>
  </si>
  <si>
    <r>
      <t xml:space="preserve">Category - </t>
    </r>
    <r>
      <rPr>
        <b/>
        <sz val="20"/>
        <color rgb="FFFF0000"/>
        <rFont val="Arial"/>
        <family val="2"/>
      </rPr>
      <t>Only if Payment Type is Supplier Payment (Self Employed Individual) - OTHERWISE USE N/A</t>
    </r>
  </si>
  <si>
    <t>1. Invoice, Request for Payment or Notice from Website of Fees due</t>
  </si>
  <si>
    <t>2. Proof of Bank Details - Screenshot from governing body website or Bank Statement</t>
  </si>
  <si>
    <t>3. Completed Service Provider Task Brief Form</t>
  </si>
  <si>
    <t>3. Bank confirmation of Intermediary Bank Details (IF APPLICABLE)</t>
  </si>
  <si>
    <t>6. Bank confirmation of Intermediary Bank Details (IF APPLICABLE)</t>
  </si>
  <si>
    <t>4. Bank confirmation of Intermediary Bank Details (IF APPLICABLE)</t>
  </si>
  <si>
    <t>PLEASE SELECT FROM DROP DOWN - you must ensure the beneficiary bank accepts the currency selected</t>
  </si>
  <si>
    <t>Supp ID</t>
  </si>
  <si>
    <t>Invoice Number</t>
  </si>
  <si>
    <t>1. Backup calculation for payment amount</t>
  </si>
  <si>
    <t>2. Approval from Research Management (&lt;£25k Research Support Advisor, &lt;£500k Head of Research Finance, &gt;£500k Exec Director of Finance)</t>
  </si>
  <si>
    <t>RPP</t>
  </si>
  <si>
    <t>Sort Code (No Dashes)</t>
  </si>
  <si>
    <t>IBAN / Account Number</t>
  </si>
  <si>
    <t>n/a</t>
  </si>
  <si>
    <t>4. Review PDF to confirm all backup documentation is clearly visible.</t>
  </si>
  <si>
    <r>
      <t>5. Send PDF file to finance-accountspayable@glasgow.ac.uk.</t>
    </r>
    <r>
      <rPr>
        <b/>
        <sz val="20"/>
        <rFont val="Arial"/>
        <family val="2"/>
      </rPr>
      <t xml:space="preserve"> </t>
    </r>
    <r>
      <rPr>
        <b/>
        <sz val="20"/>
        <color rgb="FFFF0000"/>
        <rFont val="Arial"/>
        <family val="2"/>
      </rPr>
      <t>Payment terms are 30 days from receipt of a complete form with appropriate backup</t>
    </r>
  </si>
  <si>
    <r>
      <t xml:space="preserve">3. Save Sundry Form tab &amp; Backup tabs as a single </t>
    </r>
    <r>
      <rPr>
        <b/>
        <sz val="20"/>
        <rFont val="Arial"/>
        <family val="2"/>
      </rPr>
      <t>PDF</t>
    </r>
    <r>
      <rPr>
        <sz val="20"/>
        <rFont val="Arial"/>
        <family val="2"/>
      </rPr>
      <t>. Refer to FAQs on Sundry Webpage for guidance on converting an excel to PDF.</t>
    </r>
  </si>
  <si>
    <t>2. Proof of Bank Details - Bank Statement, Screenshot from Online Banking System or App or Scored Through Blank Cheque (ONLY IF DETAILS NOT QUOTED ON INVOICE)</t>
  </si>
  <si>
    <t>5. Proof of Bank Details - Bank Statement, Screenshot from Online Banking System or App or Scored Through Blank Cheque (ONLY IF DETAILS NOT QUOTED ON INVOICE)</t>
  </si>
  <si>
    <t xml:space="preserve">2. Proof of Bank Details - Bank Statement, Screenshot from Online Banking System or App or Scored Through Blank Cheque </t>
  </si>
  <si>
    <t>3. Proof of Bank Details - Bank Statement, Screenshot from Online Banking System or App or Scored Through Blank Cheque (MUST BE SAME ACCOUNT AS RECEIVED FROM)</t>
  </si>
  <si>
    <t>5. Proof of Bank Details - Bank Statement, Screenshot from Online Banking System or App or Scored Through Blank Cheque (MUST BE SAME ACCOUNT AS RECEIVED FROM)</t>
  </si>
  <si>
    <t>Backup 6</t>
  </si>
  <si>
    <t>Research Partner Payment</t>
  </si>
  <si>
    <t>Research Funder Payment</t>
  </si>
  <si>
    <t>RFP</t>
  </si>
  <si>
    <t>3. Proof of Bank Details - If Supplier Account Exists: Details on Letterhead dated within past 12 months. If Supplier Account Does Not Exist: Bank Statement, Screenshot from Online Banking System/App, Bank Stamped Financial Identification Form or Scored Through Blank Cheque. [Check must have been completed at approval stage to confirm bank details match contract - no evidence of this check required]</t>
  </si>
  <si>
    <t xml:space="preserve">3. Proof of Bank Details - If Supplier Account Exists: Details on Letterhead dated within past 12 months. If Supplier Account Does Not Exist: Bank Statement, Screenshot from Online Banking System/App or Scored Through Blank Cheque </t>
  </si>
  <si>
    <t>Student Loan Refund to Convera</t>
  </si>
  <si>
    <t>SLR</t>
  </si>
  <si>
    <t>2. Screenshot of MyCampus showing programme status of student</t>
  </si>
  <si>
    <t>1. Screenshot of MyCampus showing credit processed on account and no outstanding debt</t>
  </si>
  <si>
    <t>3. Approval from Head of Registry</t>
  </si>
  <si>
    <t>4. Convera Outgoing Payment Confirmation. (UTR number should be entered in below payment description)</t>
  </si>
  <si>
    <t>5. Proof of Convera bank details - Notice from Convera. Must match previous details used for Convera</t>
  </si>
  <si>
    <t>EEP</t>
  </si>
  <si>
    <t>1. Signed External Examiner Fees and Expenses Claim Form</t>
  </si>
  <si>
    <t>2. Receipts for Expenses</t>
  </si>
  <si>
    <t>External Examiner Payment (Research Degrees)</t>
  </si>
  <si>
    <t>1. Explanation of the amount payable (if required for approver)</t>
  </si>
  <si>
    <t>3. Completed Service Provider Task Brief form</t>
  </si>
  <si>
    <t xml:space="preserve">5. Proof of Bank Details - Bank Statement, Screenshot from Online Banking System or App or Scored Through Blank Cheque </t>
  </si>
  <si>
    <t>1. Invoice (Refer to FAQ section on AP webpage for a standard template if individual does not have one)</t>
  </si>
  <si>
    <r>
      <rPr>
        <sz val="18"/>
        <rFont val="Arial"/>
        <family val="2"/>
      </rPr>
      <t>refer to</t>
    </r>
    <r>
      <rPr>
        <u/>
        <sz val="18"/>
        <color indexed="12"/>
        <rFont val="Arial"/>
        <family val="2"/>
      </rPr>
      <t xml:space="preserve"> FAQ - Sanctioned Countries</t>
    </r>
    <r>
      <rPr>
        <sz val="18"/>
        <rFont val="Arial"/>
        <family val="2"/>
      </rPr>
      <t xml:space="preserve"> for more detail</t>
    </r>
  </si>
  <si>
    <t>Please note, the University cannot make payments to sanctioned countries, individuals or entities;</t>
  </si>
  <si>
    <r>
      <t xml:space="preserve">Payment request is not for a </t>
    </r>
    <r>
      <rPr>
        <u/>
        <sz val="20"/>
        <rFont val="Arial"/>
        <family val="2"/>
      </rPr>
      <t>Sanctioned Country/Individual/Entity</t>
    </r>
  </si>
  <si>
    <t>Requirement 4</t>
  </si>
  <si>
    <t>Requirement 4 length</t>
  </si>
  <si>
    <t>Bank detail requirement 4</t>
  </si>
  <si>
    <t>CNAPS Number (12 Digits) - if CNY curr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</si>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</sst>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u/>
      <sz val="18"/>
      <color indexed="12"/>
      <name val="Arial"/>
      <family val="2"/>
    </font>
    <font>
      <u/>
      <sz val="18"/>
      <name val="Arial"/>
      <family val="2"/>
    </font>
    <font>
      <sz val="18"/>
      <color rgb="FFFF0000"/>
      <name val="Arial"/>
      <family val="2"/>
    </font>
    <font>
      <b/>
      <u/>
      <sz val="24"/>
      <name val="Arial"/>
      <family val="2"/>
    </font>
    <font>
      <b/>
      <sz val="20"/>
      <name val="Arial"/>
      <family val="2"/>
    </font>
    <font>
      <b/>
      <u/>
      <sz val="20"/>
      <name val="Arial"/>
      <family val="2"/>
    </font>
    <font>
      <u/>
      <sz val="20"/>
      <name val="Arial"/>
      <family val="2"/>
    </font>
    <font>
      <u/>
      <sz val="20"/>
      <color indexed="12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  <font>
      <b/>
      <sz val="14"/>
      <color rgb="FFFF0000"/>
      <name val="Arial"/>
      <family val="2"/>
    </font>
    <font>
      <b/>
      <sz val="20"/>
      <color theme="0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9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3" fillId="4" borderId="0" xfId="0" applyFont="1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3"/>
    </xf>
    <xf numFmtId="0" fontId="1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7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6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30" fillId="2" borderId="0" xfId="1" applyFont="1" applyFill="1" applyAlignment="1" applyProtection="1">
      <alignment vertical="center"/>
      <protection locked="0"/>
    </xf>
    <xf numFmtId="0" fontId="29" fillId="2" borderId="0" xfId="0" applyFont="1" applyFill="1" applyAlignment="1" applyProtection="1">
      <alignment vertical="center"/>
      <protection locked="0"/>
    </xf>
    <xf numFmtId="0" fontId="29" fillId="3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8" fillId="2" borderId="0" xfId="0" applyFont="1" applyFill="1" applyAlignment="1" applyProtection="1">
      <alignment vertical="top" wrapText="1"/>
      <protection locked="0"/>
    </xf>
    <xf numFmtId="0" fontId="15" fillId="2" borderId="0" xfId="0" applyFont="1" applyFill="1" applyAlignment="1" applyProtection="1">
      <alignment vertical="top" wrapText="1"/>
      <protection locked="0"/>
    </xf>
    <xf numFmtId="0" fontId="21" fillId="2" borderId="0" xfId="0" applyFont="1" applyFill="1" applyAlignment="1" applyProtection="1">
      <alignment vertical="top" wrapText="1"/>
      <protection locked="0"/>
    </xf>
    <xf numFmtId="0" fontId="22" fillId="2" borderId="0" xfId="0" applyFont="1" applyFill="1" applyAlignment="1" applyProtection="1">
      <alignment vertical="top" wrapText="1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27" fillId="3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49" fontId="11" fillId="2" borderId="0" xfId="0" applyNumberFormat="1" applyFont="1" applyFill="1" applyAlignment="1" applyProtection="1">
      <alignment vertical="center"/>
      <protection locked="0"/>
    </xf>
    <xf numFmtId="49" fontId="22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5" fillId="3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Continuous" vertical="center"/>
      <protection locked="0"/>
    </xf>
    <xf numFmtId="0" fontId="11" fillId="2" borderId="5" xfId="0" applyFont="1" applyFill="1" applyBorder="1" applyAlignment="1" applyProtection="1">
      <alignment vertical="center"/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vertical="center"/>
      <protection locked="0"/>
    </xf>
    <xf numFmtId="0" fontId="23" fillId="2" borderId="0" xfId="1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Continuous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49" fontId="21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49" fontId="6" fillId="2" borderId="0" xfId="0" applyNumberFormat="1" applyFont="1" applyFill="1" applyProtection="1">
      <protection locked="0"/>
    </xf>
    <xf numFmtId="0" fontId="6" fillId="2" borderId="0" xfId="0" quotePrefix="1" applyFont="1" applyFill="1" applyAlignment="1" applyProtection="1">
      <alignment horizontal="left"/>
      <protection locked="0"/>
    </xf>
    <xf numFmtId="0" fontId="33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/>
    </xf>
    <xf numFmtId="0" fontId="15" fillId="3" borderId="0" xfId="0" applyFont="1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left" vertical="center"/>
    </xf>
    <xf numFmtId="49" fontId="15" fillId="5" borderId="1" xfId="0" applyNumberFormat="1" applyFont="1" applyFill="1" applyBorder="1" applyAlignment="1" applyProtection="1">
      <alignment horizontal="left" vertical="center"/>
      <protection locked="0"/>
    </xf>
    <xf numFmtId="0" fontId="27" fillId="4" borderId="2" xfId="0" applyFont="1" applyFill="1" applyBorder="1" applyAlignment="1" applyProtection="1">
      <alignment horizontal="left" vertical="center"/>
      <protection locked="0"/>
    </xf>
    <xf numFmtId="0" fontId="27" fillId="4" borderId="4" xfId="0" applyFont="1" applyFill="1" applyBorder="1" applyAlignment="1" applyProtection="1">
      <alignment horizontal="left" vertical="center"/>
      <protection locked="0"/>
    </xf>
    <xf numFmtId="0" fontId="27" fillId="4" borderId="3" xfId="0" applyFont="1" applyFill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5" xfId="0" applyFont="1" applyFill="1" applyBorder="1" applyAlignment="1" applyProtection="1">
      <alignment horizontal="left" vertical="center"/>
      <protection locked="0"/>
    </xf>
    <xf numFmtId="0" fontId="27" fillId="4" borderId="1" xfId="0" applyFont="1" applyFill="1" applyBorder="1" applyAlignment="1" applyProtection="1">
      <alignment horizontal="left" vertical="center"/>
      <protection locked="0"/>
    </xf>
    <xf numFmtId="0" fontId="15" fillId="6" borderId="2" xfId="0" applyFont="1" applyFill="1" applyBorder="1" applyAlignment="1" applyProtection="1">
      <alignment horizontal="left" vertical="center"/>
      <protection locked="0"/>
    </xf>
    <xf numFmtId="0" fontId="15" fillId="6" borderId="4" xfId="0" applyFont="1" applyFill="1" applyBorder="1" applyAlignment="1" applyProtection="1">
      <alignment horizontal="left" vertical="center"/>
      <protection locked="0"/>
    </xf>
    <xf numFmtId="0" fontId="15" fillId="6" borderId="3" xfId="0" applyFont="1" applyFill="1" applyBorder="1" applyAlignment="1" applyProtection="1">
      <alignment horizontal="left" vertical="center"/>
      <protection locked="0"/>
    </xf>
    <xf numFmtId="0" fontId="27" fillId="2" borderId="2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7" fillId="7" borderId="2" xfId="0" applyFont="1" applyFill="1" applyBorder="1" applyAlignment="1" applyProtection="1">
      <alignment horizontal="center" vertical="center"/>
      <protection locked="0"/>
    </xf>
    <xf numFmtId="0" fontId="27" fillId="7" borderId="3" xfId="0" applyFont="1" applyFill="1" applyBorder="1" applyAlignment="1" applyProtection="1">
      <alignment horizontal="center" vertical="center"/>
      <protection locked="0"/>
    </xf>
    <xf numFmtId="49" fontId="15" fillId="5" borderId="2" xfId="0" applyNumberFormat="1" applyFont="1" applyFill="1" applyBorder="1" applyAlignment="1" applyProtection="1">
      <alignment horizontal="left" vertical="center"/>
      <protection locked="0"/>
    </xf>
    <xf numFmtId="49" fontId="15" fillId="5" borderId="4" xfId="0" applyNumberFormat="1" applyFont="1" applyFill="1" applyBorder="1" applyAlignment="1" applyProtection="1">
      <alignment horizontal="left" vertical="center"/>
      <protection locked="0"/>
    </xf>
    <xf numFmtId="49" fontId="15" fillId="5" borderId="3" xfId="0" applyNumberFormat="1" applyFont="1" applyFill="1" applyBorder="1" applyAlignment="1" applyProtection="1">
      <alignment horizontal="left" vertical="center"/>
      <protection locked="0"/>
    </xf>
    <xf numFmtId="14" fontId="15" fillId="5" borderId="2" xfId="0" applyNumberFormat="1" applyFont="1" applyFill="1" applyBorder="1" applyAlignment="1" applyProtection="1">
      <alignment horizontal="left" vertical="center"/>
      <protection locked="0"/>
    </xf>
    <xf numFmtId="14" fontId="15" fillId="5" borderId="4" xfId="0" applyNumberFormat="1" applyFont="1" applyFill="1" applyBorder="1" applyAlignment="1" applyProtection="1">
      <alignment horizontal="left" vertical="center"/>
      <protection locked="0"/>
    </xf>
    <xf numFmtId="14" fontId="15" fillId="5" borderId="3" xfId="0" applyNumberFormat="1" applyFont="1" applyFill="1" applyBorder="1" applyAlignment="1" applyProtection="1">
      <alignment horizontal="left" vertical="center"/>
      <protection locked="0"/>
    </xf>
    <xf numFmtId="0" fontId="27" fillId="2" borderId="1" xfId="0" applyFont="1" applyFill="1" applyBorder="1" applyAlignment="1" applyProtection="1">
      <alignment horizontal="left" vertical="center"/>
      <protection locked="0"/>
    </xf>
    <xf numFmtId="0" fontId="27" fillId="2" borderId="2" xfId="0" applyFont="1" applyFill="1" applyBorder="1" applyAlignment="1" applyProtection="1">
      <alignment horizontal="left" vertical="center"/>
      <protection locked="0"/>
    </xf>
    <xf numFmtId="0" fontId="27" fillId="2" borderId="4" xfId="0" applyFont="1" applyFill="1" applyBorder="1" applyAlignment="1" applyProtection="1">
      <alignment horizontal="left" vertical="center"/>
      <protection locked="0"/>
    </xf>
    <xf numFmtId="0" fontId="27" fillId="2" borderId="3" xfId="0" applyFont="1" applyFill="1" applyBorder="1" applyAlignment="1" applyProtection="1">
      <alignment horizontal="left" vertical="center"/>
      <protection locked="0"/>
    </xf>
    <xf numFmtId="0" fontId="31" fillId="2" borderId="0" xfId="2" applyNumberFormat="1" applyFont="1" applyFill="1" applyAlignment="1" applyProtection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  <protection locked="0"/>
    </xf>
    <xf numFmtId="0" fontId="15" fillId="8" borderId="2" xfId="0" applyFont="1" applyFill="1" applyBorder="1" applyAlignment="1" applyProtection="1">
      <alignment horizontal="left" vertical="center"/>
      <protection locked="0"/>
    </xf>
    <xf numFmtId="0" fontId="15" fillId="8" borderId="4" xfId="0" applyFont="1" applyFill="1" applyBorder="1" applyAlignment="1" applyProtection="1">
      <alignment horizontal="left" vertical="center"/>
      <protection locked="0"/>
    </xf>
    <xf numFmtId="0" fontId="15" fillId="8" borderId="3" xfId="0" applyFont="1" applyFill="1" applyBorder="1" applyAlignment="1" applyProtection="1">
      <alignment horizontal="left" vertical="center"/>
      <protection locked="0"/>
    </xf>
    <xf numFmtId="0" fontId="27" fillId="2" borderId="2" xfId="0" applyFont="1" applyFill="1" applyBorder="1" applyAlignment="1" applyProtection="1">
      <alignment horizontal="center" vertical="center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3" fillId="2" borderId="0" xfId="1" applyFont="1" applyFill="1" applyAlignment="1" applyProtection="1">
      <alignment horizontal="right" vertical="center"/>
      <protection locked="0"/>
    </xf>
    <xf numFmtId="0" fontId="15" fillId="2" borderId="0" xfId="0" applyFont="1" applyFill="1" applyAlignment="1">
      <alignment horizontal="left" vertical="center"/>
    </xf>
    <xf numFmtId="49" fontId="34" fillId="3" borderId="0" xfId="0" applyNumberFormat="1" applyFont="1" applyFill="1" applyAlignment="1" applyProtection="1">
      <alignment horizontal="center" vertical="center"/>
      <protection locked="0"/>
    </xf>
    <xf numFmtId="0" fontId="34" fillId="3" borderId="0" xfId="0" applyFont="1" applyFill="1" applyAlignment="1">
      <alignment horizontal="center" vertical="center"/>
    </xf>
    <xf numFmtId="0" fontId="31" fillId="2" borderId="0" xfId="2" applyNumberFormat="1" applyFont="1" applyFill="1" applyAlignment="1" applyProtection="1">
      <alignment horizontal="left" vertical="center" wrapText="1"/>
    </xf>
    <xf numFmtId="0" fontId="34" fillId="0" borderId="0" xfId="0" applyFont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14">
    <dxf>
      <font>
        <b/>
        <i val="0"/>
        <color theme="1"/>
      </font>
      <fill>
        <patternFill patternType="solid"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theme="0"/>
        </patternFill>
      </fill>
      <border>
        <left/>
        <right/>
        <top/>
        <bottom/>
      </border>
    </dxf>
    <dxf>
      <fill>
        <patternFill patternType="solid">
          <bgColor theme="0"/>
        </patternFill>
      </fill>
      <border>
        <left/>
        <right/>
        <top/>
        <bottom/>
      </border>
    </dxf>
    <dxf>
      <fill>
        <patternFill patternType="solid">
          <bgColor theme="0"/>
        </patternFill>
      </fill>
      <border>
        <left/>
        <right/>
        <top/>
        <bottom/>
      </border>
    </dxf>
    <dxf>
      <fill>
        <patternFill patternType="solid">
          <bgColor theme="0"/>
        </patternFill>
      </fill>
      <border>
        <left/>
        <right/>
        <top style="thin">
          <color auto="1"/>
        </top>
        <bottom/>
      </border>
    </dxf>
    <dxf>
      <fill>
        <patternFill patternType="solid">
          <bgColor theme="0"/>
        </patternFill>
      </fill>
      <border>
        <left/>
        <right/>
        <top/>
        <bottom style="thin">
          <color auto="1"/>
        </bottom>
      </border>
    </dxf>
    <dxf>
      <fill>
        <patternFill patternType="solid">
          <bgColor theme="0"/>
        </patternFill>
      </fill>
      <border>
        <left/>
        <right/>
        <top/>
        <bottom/>
      </border>
    </dxf>
    <dxf>
      <fill>
        <patternFill patternType="solid">
          <bgColor theme="0"/>
        </patternFill>
      </fill>
      <border>
        <left/>
        <right/>
        <top style="thin">
          <color auto="1"/>
        </top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1F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la.ac.uk/myglasgow/financeaccountspayable/frequentlyaskedquestions/" TargetMode="External"/><Relationship Id="rId1" Type="http://schemas.openxmlformats.org/officeDocument/2006/relationships/hyperlink" Target="https://www.gla.ac.uk/myglasgow/financeva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O93"/>
  <sheetViews>
    <sheetView tabSelected="1" showWhiteSpace="0" topLeftCell="A58" zoomScale="50" zoomScaleNormal="50" zoomScaleSheetLayoutView="40" zoomScalePageLayoutView="40" workbookViewId="0">
      <selection activeCell="D54" sqref="D54:AK54"/>
    </sheetView>
  </sheetViews>
  <sheetFormatPr defaultColWidth="9.140625" defaultRowHeight="15" x14ac:dyDescent="0.2"/>
  <cols>
    <col min="1" max="3" width="4.7109375" style="78" customWidth="1"/>
    <col min="4" max="8" width="6.7109375" style="78" customWidth="1"/>
    <col min="9" max="9" width="15.7109375" style="78" customWidth="1"/>
    <col min="10" max="19" width="6.7109375" style="78" customWidth="1"/>
    <col min="20" max="20" width="15.7109375" style="78" customWidth="1"/>
    <col min="21" max="26" width="8.7109375" style="78" customWidth="1"/>
    <col min="27" max="27" width="15.7109375" style="78" customWidth="1"/>
    <col min="28" max="29" width="6.7109375" style="78" customWidth="1"/>
    <col min="30" max="30" width="6.7109375" style="82" customWidth="1"/>
    <col min="31" max="37" width="6.7109375" style="78" customWidth="1"/>
    <col min="38" max="38" width="8.7109375" style="78" customWidth="1"/>
    <col min="39" max="39" width="9.7109375" style="78" customWidth="1"/>
    <col min="40" max="40" width="11.42578125" style="78" customWidth="1"/>
    <col min="41" max="41" width="9.42578125" style="78" customWidth="1"/>
    <col min="42" max="54" width="8.7109375" style="78" customWidth="1"/>
    <col min="55" max="55" width="2.140625" style="78" hidden="1" customWidth="1"/>
    <col min="56" max="56" width="2.42578125" style="78" hidden="1" customWidth="1"/>
    <col min="57" max="57" width="0" style="78" hidden="1" customWidth="1"/>
    <col min="58" max="58" width="2.42578125" style="78" hidden="1" customWidth="1"/>
    <col min="59" max="59" width="1.85546875" style="78" hidden="1" customWidth="1"/>
    <col min="60" max="60" width="13.42578125" style="78" customWidth="1"/>
    <col min="61" max="61" width="6.7109375" style="78" customWidth="1"/>
    <col min="62" max="62" width="9.140625" style="78" hidden="1" customWidth="1"/>
    <col min="63" max="16384" width="9.140625" style="78"/>
  </cols>
  <sheetData>
    <row r="2" spans="2:63" s="10" customFormat="1" ht="27" customHeight="1" x14ac:dyDescent="0.2">
      <c r="D2" s="11" t="s">
        <v>198</v>
      </c>
      <c r="E2" s="12"/>
      <c r="F2" s="12"/>
      <c r="G2" s="12"/>
      <c r="H2" s="12"/>
      <c r="I2" s="12"/>
      <c r="J2" s="12"/>
      <c r="K2" s="13"/>
      <c r="AD2" s="14"/>
      <c r="AS2" s="15"/>
      <c r="AT2" s="15"/>
      <c r="AU2" s="15"/>
      <c r="AV2" s="15"/>
      <c r="AW2" s="15"/>
      <c r="AX2" s="15"/>
      <c r="AY2" s="15"/>
      <c r="AZ2" s="15"/>
      <c r="BA2" s="15"/>
      <c r="BB2" s="16"/>
      <c r="BC2" s="16"/>
      <c r="BD2" s="16"/>
    </row>
    <row r="3" spans="2:63" s="17" customFormat="1" ht="27" customHeight="1" x14ac:dyDescent="0.2">
      <c r="D3" s="18"/>
      <c r="E3" s="18"/>
      <c r="F3" s="18"/>
      <c r="G3" s="18"/>
      <c r="H3" s="18"/>
      <c r="I3" s="18"/>
      <c r="J3" s="18"/>
      <c r="K3" s="18"/>
      <c r="AD3" s="19"/>
      <c r="AN3" s="10"/>
      <c r="AO3" s="20"/>
      <c r="AP3" s="20"/>
      <c r="AQ3" s="10"/>
      <c r="AR3" s="10"/>
      <c r="AS3" s="2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0"/>
      <c r="BF3" s="10"/>
      <c r="BG3" s="10"/>
      <c r="BH3" s="10"/>
      <c r="BI3" s="10"/>
      <c r="BJ3" s="10"/>
      <c r="BK3" s="10"/>
    </row>
    <row r="4" spans="2:63" s="17" customFormat="1" ht="36" customHeight="1" x14ac:dyDescent="0.2">
      <c r="C4" s="22"/>
      <c r="D4" s="23" t="s">
        <v>23</v>
      </c>
      <c r="E4" s="23"/>
      <c r="F4" s="23"/>
      <c r="G4" s="23"/>
      <c r="H4" s="23"/>
      <c r="I4" s="23"/>
      <c r="J4" s="23"/>
      <c r="K4" s="102" t="s">
        <v>80</v>
      </c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4"/>
      <c r="AD4" s="24"/>
      <c r="AE4" s="25" t="s">
        <v>77</v>
      </c>
      <c r="AF4" s="22"/>
      <c r="AG4" s="107">
        <f>VLOOKUP(K4,'Form Parameters'!A:B,2,FALSE)</f>
        <v>0</v>
      </c>
      <c r="AH4" s="108"/>
      <c r="AI4" s="22"/>
      <c r="AJ4" s="22"/>
      <c r="AK4" s="22"/>
      <c r="AL4" s="22"/>
      <c r="AM4" s="22"/>
      <c r="AN4" s="10"/>
      <c r="AO4" s="20"/>
      <c r="AP4" s="20"/>
      <c r="AQ4" s="10"/>
      <c r="AR4" s="10"/>
      <c r="AS4" s="21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0"/>
      <c r="BF4" s="10"/>
      <c r="BG4" s="10"/>
      <c r="BH4" s="10"/>
      <c r="BI4" s="10"/>
      <c r="BJ4" s="10"/>
      <c r="BK4" s="10"/>
    </row>
    <row r="5" spans="2:63" s="17" customFormat="1" ht="27" customHeight="1" x14ac:dyDescent="0.2"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  <c r="AL5" s="22"/>
      <c r="AM5" s="22"/>
      <c r="AN5" s="10"/>
      <c r="AO5" s="20"/>
      <c r="AP5" s="20"/>
      <c r="AQ5" s="10"/>
      <c r="AR5" s="10"/>
      <c r="AS5" s="21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0"/>
      <c r="BF5" s="10"/>
      <c r="BG5" s="10"/>
      <c r="BH5" s="10"/>
      <c r="BI5" s="10"/>
      <c r="BJ5" s="10"/>
      <c r="BK5" s="10"/>
    </row>
    <row r="6" spans="2:63" s="17" customFormat="1" ht="27" customHeight="1" x14ac:dyDescent="0.2">
      <c r="C6" s="22"/>
      <c r="D6" s="26"/>
      <c r="E6" s="26"/>
      <c r="F6" s="26"/>
      <c r="G6" s="26"/>
      <c r="H6" s="26"/>
      <c r="I6" s="26"/>
      <c r="J6" s="26"/>
      <c r="K6" s="26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4"/>
      <c r="AE6" s="22"/>
      <c r="AF6" s="22"/>
      <c r="AG6" s="22"/>
      <c r="AH6" s="22"/>
      <c r="AI6" s="23"/>
      <c r="AJ6" s="23"/>
      <c r="AK6" s="23"/>
      <c r="AL6" s="27"/>
      <c r="AM6" s="27"/>
      <c r="AN6" s="27"/>
      <c r="AO6" s="27"/>
      <c r="AT6" s="27"/>
      <c r="AU6" s="27"/>
      <c r="AV6" s="27"/>
      <c r="AW6" s="27"/>
      <c r="AX6" s="27"/>
      <c r="AY6" s="27"/>
      <c r="AZ6" s="27"/>
      <c r="BA6" s="27"/>
      <c r="BB6" s="27"/>
      <c r="BC6" s="16"/>
      <c r="BD6" s="16"/>
      <c r="BE6" s="10"/>
      <c r="BF6" s="10"/>
      <c r="BG6" s="10"/>
      <c r="BH6" s="10"/>
      <c r="BI6" s="10"/>
      <c r="BJ6" s="10"/>
      <c r="BK6" s="10"/>
    </row>
    <row r="7" spans="2:63" s="17" customFormat="1" ht="27" customHeight="1" x14ac:dyDescent="0.2">
      <c r="C7" s="22"/>
      <c r="D7" s="23" t="s">
        <v>19</v>
      </c>
      <c r="E7" s="23"/>
      <c r="F7" s="23"/>
      <c r="G7" s="23"/>
      <c r="H7" s="23"/>
      <c r="I7" s="23"/>
      <c r="J7" s="23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4"/>
      <c r="AE7" s="22"/>
      <c r="AF7" s="22"/>
      <c r="AG7" s="22"/>
      <c r="AH7" s="22"/>
      <c r="AI7" s="23"/>
      <c r="AJ7" s="23"/>
      <c r="AK7" s="23"/>
      <c r="AL7" s="27"/>
      <c r="AM7" s="27"/>
      <c r="AN7" s="27"/>
      <c r="AO7" s="27"/>
      <c r="AT7" s="27"/>
      <c r="AU7" s="27"/>
      <c r="AV7" s="27"/>
      <c r="AW7" s="27"/>
      <c r="AX7" s="27"/>
      <c r="AY7" s="27"/>
      <c r="AZ7" s="27"/>
      <c r="BA7" s="27"/>
      <c r="BB7" s="27"/>
      <c r="BC7" s="16"/>
      <c r="BD7" s="16"/>
      <c r="BE7" s="10"/>
      <c r="BF7" s="10"/>
      <c r="BG7" s="10"/>
      <c r="BH7" s="10"/>
      <c r="BI7" s="10"/>
      <c r="BJ7" s="10"/>
      <c r="BK7" s="10"/>
    </row>
    <row r="8" spans="2:63" s="27" customFormat="1" ht="27" customHeight="1" x14ac:dyDescent="0.2">
      <c r="C8" s="23"/>
      <c r="D8" s="22" t="s">
        <v>215</v>
      </c>
      <c r="E8" s="22"/>
      <c r="F8" s="22"/>
      <c r="G8" s="22"/>
      <c r="H8" s="22"/>
      <c r="I8" s="22"/>
      <c r="J8" s="22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8"/>
      <c r="AM8" s="28"/>
      <c r="AN8" s="28"/>
      <c r="AO8" s="28"/>
      <c r="AT8" s="28"/>
      <c r="AU8" s="28"/>
      <c r="AV8" s="28"/>
      <c r="AW8" s="28"/>
      <c r="AX8" s="28"/>
      <c r="AY8" s="28"/>
      <c r="AZ8" s="28"/>
      <c r="BA8" s="28"/>
      <c r="BB8" s="28"/>
      <c r="BC8" s="29"/>
      <c r="BD8" s="29"/>
      <c r="BE8" s="29"/>
      <c r="BF8" s="29"/>
      <c r="BG8" s="29"/>
      <c r="BH8" s="29"/>
      <c r="BI8" s="28"/>
      <c r="BJ8" s="20"/>
      <c r="BK8" s="20"/>
    </row>
    <row r="9" spans="2:63" s="27" customFormat="1" ht="27" customHeight="1" x14ac:dyDescent="0.2">
      <c r="C9" s="23"/>
      <c r="D9" s="23"/>
      <c r="E9" s="23"/>
      <c r="F9" s="22" t="s">
        <v>216</v>
      </c>
      <c r="J9" s="23"/>
      <c r="K9" s="23"/>
      <c r="L9" s="23"/>
      <c r="M9" s="26"/>
      <c r="N9" s="22"/>
      <c r="O9" s="22"/>
      <c r="P9" s="22"/>
      <c r="Q9" s="22"/>
      <c r="R9" s="22"/>
      <c r="S9" s="30"/>
      <c r="T9" s="22"/>
      <c r="U9" s="22"/>
      <c r="V9" s="22"/>
      <c r="W9" s="22"/>
      <c r="X9" s="22"/>
      <c r="Y9" s="22"/>
      <c r="Z9" s="22"/>
      <c r="AA9" s="22"/>
      <c r="AB9" s="22"/>
      <c r="AC9" s="22"/>
      <c r="AD9" s="24"/>
      <c r="AE9" s="22"/>
      <c r="AF9" s="22"/>
      <c r="AG9" s="22"/>
      <c r="AH9" s="22"/>
      <c r="AI9" s="23"/>
      <c r="AJ9" s="23"/>
      <c r="AK9" s="22"/>
      <c r="AL9" s="28"/>
      <c r="AM9" s="28"/>
      <c r="AN9" s="28"/>
      <c r="AO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0"/>
      <c r="BK9" s="20"/>
    </row>
    <row r="10" spans="2:63" s="27" customFormat="1" ht="27" customHeight="1" x14ac:dyDescent="0.2">
      <c r="C10" s="23"/>
      <c r="D10" s="22"/>
      <c r="E10" s="22"/>
      <c r="F10" s="22" t="s">
        <v>217</v>
      </c>
      <c r="J10" s="23"/>
      <c r="K10" s="23"/>
      <c r="L10" s="31"/>
      <c r="M10" s="26"/>
      <c r="N10" s="23"/>
      <c r="O10" s="23"/>
      <c r="P10" s="23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5"/>
      <c r="AE10" s="23"/>
      <c r="AF10" s="23"/>
      <c r="AG10" s="23"/>
      <c r="AH10" s="23"/>
      <c r="AI10" s="23"/>
      <c r="AJ10" s="23"/>
      <c r="AK10" s="23"/>
      <c r="AL10" s="23"/>
      <c r="AM10" s="23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0"/>
      <c r="BK10" s="20"/>
    </row>
    <row r="11" spans="2:63" s="27" customFormat="1" ht="27" customHeight="1" x14ac:dyDescent="0.2">
      <c r="C11" s="23"/>
      <c r="D11" s="22"/>
      <c r="E11" s="22"/>
      <c r="F11" s="22" t="s">
        <v>218</v>
      </c>
      <c r="J11" s="23"/>
      <c r="K11" s="23"/>
      <c r="L11" s="31"/>
      <c r="M11" s="23"/>
      <c r="N11" s="23"/>
      <c r="O11" s="23"/>
      <c r="P11" s="23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5"/>
      <c r="AE11" s="23"/>
      <c r="AF11" s="23"/>
      <c r="AG11" s="23"/>
      <c r="AH11" s="23"/>
      <c r="AI11" s="23"/>
      <c r="AJ11" s="23"/>
      <c r="AK11" s="23"/>
      <c r="AL11" s="23"/>
      <c r="AM11" s="23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0"/>
      <c r="BK11" s="20"/>
    </row>
    <row r="12" spans="2:63" s="27" customFormat="1" ht="27" customHeight="1" x14ac:dyDescent="0.2">
      <c r="C12" s="23"/>
      <c r="D12" s="22"/>
      <c r="E12" s="22"/>
      <c r="F12" s="22"/>
      <c r="G12" s="22"/>
      <c r="H12" s="22"/>
      <c r="I12" s="22"/>
      <c r="J12" s="22"/>
      <c r="K12" s="22"/>
      <c r="L12" s="31"/>
      <c r="M12" s="23"/>
      <c r="N12" s="23"/>
      <c r="O12" s="23"/>
      <c r="P12" s="23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5"/>
      <c r="AE12" s="23"/>
      <c r="AF12" s="23"/>
      <c r="AG12" s="23"/>
      <c r="AH12" s="23"/>
      <c r="AI12" s="23"/>
      <c r="AJ12" s="23"/>
      <c r="AK12" s="23"/>
      <c r="AL12" s="23"/>
      <c r="AM12" s="23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0"/>
      <c r="BK12" s="20"/>
    </row>
    <row r="13" spans="2:63" s="18" customFormat="1" ht="27" customHeight="1" x14ac:dyDescent="0.2">
      <c r="C13" s="26"/>
      <c r="D13" s="22" t="s">
        <v>209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32"/>
      <c r="AE13" s="32"/>
      <c r="AF13" s="31"/>
      <c r="AG13" s="31"/>
      <c r="AH13" s="31"/>
      <c r="AI13" s="23"/>
      <c r="AJ13" s="23"/>
      <c r="AK13" s="23"/>
      <c r="AL13" s="23"/>
      <c r="AM13" s="23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33"/>
      <c r="BD13" s="33"/>
      <c r="BE13" s="33"/>
      <c r="BF13" s="33"/>
      <c r="BG13" s="33"/>
      <c r="BH13" s="33"/>
      <c r="BI13" s="33"/>
      <c r="BJ13" s="13"/>
      <c r="BK13" s="13"/>
    </row>
    <row r="14" spans="2:63" s="18" customFormat="1" ht="27" customHeight="1" x14ac:dyDescent="0.2">
      <c r="C14" s="26"/>
      <c r="D14" s="22"/>
      <c r="E14" s="86"/>
      <c r="F14" s="119" t="str">
        <f>IFERROR(VLOOKUP(K4,'Form Parameters'!A:H,3,FALSE)," ")</f>
        <v>WILL POPULATE WHEN PAYMENT TYPE SELECTED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33"/>
      <c r="BD14" s="33"/>
      <c r="BE14" s="33"/>
      <c r="BF14" s="33"/>
      <c r="BG14" s="33"/>
      <c r="BH14" s="33"/>
      <c r="BI14" s="33"/>
      <c r="BJ14" s="13"/>
      <c r="BK14" s="13"/>
    </row>
    <row r="15" spans="2:63" s="18" customFormat="1" ht="27" customHeight="1" x14ac:dyDescent="0.2">
      <c r="C15" s="26"/>
      <c r="D15" s="22"/>
      <c r="E15" s="86"/>
      <c r="F15" s="119" t="str">
        <f>IFERROR(VLOOKUP(K4,'Form Parameters'!A:H,4,FALSE)," ")</f>
        <v xml:space="preserve"> 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33"/>
      <c r="BD15" s="33"/>
      <c r="BE15" s="33"/>
      <c r="BF15" s="33"/>
      <c r="BG15" s="33"/>
      <c r="BH15" s="33"/>
      <c r="BI15" s="33"/>
      <c r="BJ15" s="13"/>
      <c r="BK15" s="13"/>
    </row>
    <row r="16" spans="2:63" s="39" customFormat="1" ht="104.45" customHeight="1" x14ac:dyDescent="0.2">
      <c r="B16" s="18"/>
      <c r="C16" s="34"/>
      <c r="D16" s="35"/>
      <c r="E16" s="87"/>
      <c r="F16" s="139" t="str">
        <f>IFERROR(VLOOKUP(K4,'Form Parameters'!A:H,5,FALSE)," ")</f>
        <v xml:space="preserve"> 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7"/>
      <c r="BD16" s="37"/>
      <c r="BE16" s="37"/>
      <c r="BF16" s="37"/>
      <c r="BG16" s="37"/>
      <c r="BH16" s="37"/>
      <c r="BI16" s="37"/>
      <c r="BJ16" s="38"/>
      <c r="BK16" s="38"/>
    </row>
    <row r="17" spans="3:66" s="18" customFormat="1" ht="27" customHeight="1" x14ac:dyDescent="0.2">
      <c r="C17" s="26"/>
      <c r="D17" s="22"/>
      <c r="E17" s="86"/>
      <c r="F17" s="119" t="str">
        <f>IFERROR(VLOOKUP(K4,'Form Parameters'!A:H,6,FALSE)," ")</f>
        <v xml:space="preserve"> </v>
      </c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33"/>
      <c r="BD17" s="33"/>
      <c r="BE17" s="33"/>
      <c r="BF17" s="33"/>
      <c r="BG17" s="33"/>
      <c r="BH17" s="33"/>
      <c r="BI17" s="33"/>
      <c r="BJ17" s="13"/>
      <c r="BK17" s="13"/>
    </row>
    <row r="18" spans="3:66" s="18" customFormat="1" ht="27" customHeight="1" x14ac:dyDescent="0.2">
      <c r="C18" s="26"/>
      <c r="D18" s="22"/>
      <c r="E18" s="86"/>
      <c r="F18" s="119" t="str">
        <f>IFERROR(VLOOKUP(K4,'Form Parameters'!A:H,7,FALSE)," ")</f>
        <v xml:space="preserve"> 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33"/>
      <c r="BD18" s="33"/>
      <c r="BE18" s="33"/>
      <c r="BF18" s="33"/>
      <c r="BG18" s="33"/>
      <c r="BH18" s="33"/>
      <c r="BI18" s="33"/>
      <c r="BJ18" s="13"/>
      <c r="BK18" s="13"/>
    </row>
    <row r="19" spans="3:66" s="18" customFormat="1" ht="27" customHeight="1" x14ac:dyDescent="0.2">
      <c r="C19" s="26"/>
      <c r="D19" s="22"/>
      <c r="E19" s="86"/>
      <c r="F19" s="119" t="str">
        <f>IFERROR(VLOOKUP(K4,'Form Parameters'!A:H,8,FALSE)," ")</f>
        <v xml:space="preserve"> 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28"/>
      <c r="AP19" s="28"/>
      <c r="AQ19" s="28"/>
      <c r="AR19" s="28"/>
      <c r="AS19" s="28"/>
      <c r="AT19" s="36"/>
      <c r="AU19" s="36"/>
      <c r="AV19" s="36"/>
      <c r="AW19" s="36"/>
      <c r="AX19" s="36"/>
      <c r="AY19" s="36"/>
      <c r="AZ19" s="28"/>
      <c r="BA19" s="28"/>
      <c r="BB19" s="28"/>
      <c r="BC19" s="33"/>
      <c r="BD19" s="33"/>
      <c r="BE19" s="33"/>
      <c r="BF19" s="33"/>
      <c r="BG19" s="33"/>
      <c r="BH19" s="33"/>
      <c r="BI19" s="33"/>
      <c r="BJ19" s="13"/>
      <c r="BK19" s="13"/>
    </row>
    <row r="20" spans="3:66" s="18" customFormat="1" ht="27" customHeight="1" x14ac:dyDescent="0.2">
      <c r="C20" s="26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32"/>
      <c r="AE20" s="32"/>
      <c r="AF20" s="31"/>
      <c r="AG20" s="31"/>
      <c r="AH20" s="31"/>
      <c r="AI20" s="23"/>
      <c r="AJ20" s="23"/>
      <c r="AK20" s="23"/>
      <c r="AL20" s="23"/>
      <c r="AM20" s="23"/>
      <c r="AN20" s="28"/>
      <c r="AO20" s="28"/>
      <c r="AP20" s="28"/>
      <c r="AQ20" s="28"/>
      <c r="AR20" s="28"/>
      <c r="AS20" s="28"/>
      <c r="AT20" s="36"/>
      <c r="AU20" s="36"/>
      <c r="AV20" s="36"/>
      <c r="AW20" s="36"/>
      <c r="AX20" s="36"/>
      <c r="AY20" s="36"/>
      <c r="AZ20" s="28"/>
      <c r="BA20" s="28"/>
      <c r="BB20" s="28"/>
      <c r="BC20" s="33"/>
      <c r="BD20" s="33"/>
      <c r="BE20" s="33"/>
      <c r="BF20" s="33"/>
      <c r="BG20" s="33"/>
      <c r="BH20" s="33"/>
      <c r="BI20" s="33"/>
      <c r="BJ20" s="13"/>
      <c r="BK20" s="13"/>
    </row>
    <row r="21" spans="3:66" s="20" customFormat="1" ht="27" customHeight="1" x14ac:dyDescent="0.2">
      <c r="C21" s="23"/>
      <c r="D21" s="22" t="s">
        <v>237</v>
      </c>
      <c r="E21" s="22"/>
      <c r="F21" s="22"/>
      <c r="G21" s="22"/>
      <c r="H21" s="22"/>
      <c r="I21" s="22"/>
      <c r="J21" s="22"/>
      <c r="K21" s="40"/>
      <c r="L21" s="41"/>
      <c r="M21" s="42"/>
      <c r="N21" s="42"/>
      <c r="O21" s="42"/>
      <c r="P21" s="42"/>
      <c r="Q21" s="4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4"/>
      <c r="AF21" s="23"/>
      <c r="AG21" s="23"/>
      <c r="AH21" s="23"/>
      <c r="AI21" s="23"/>
      <c r="AJ21" s="23"/>
      <c r="AK21" s="23"/>
      <c r="AL21" s="44"/>
      <c r="AM21" s="23"/>
      <c r="AN21" s="28"/>
      <c r="AO21" s="45"/>
      <c r="AP21" s="45"/>
      <c r="AQ21" s="28"/>
      <c r="AR21" s="28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28"/>
    </row>
    <row r="22" spans="3:66" s="20" customFormat="1" ht="27" customHeight="1" x14ac:dyDescent="0.2">
      <c r="C22" s="23"/>
      <c r="D22" s="22" t="s">
        <v>235</v>
      </c>
      <c r="E22" s="22"/>
      <c r="F22" s="22"/>
      <c r="G22" s="22"/>
      <c r="H22" s="22"/>
      <c r="I22" s="22"/>
      <c r="J22" s="22"/>
      <c r="K22" s="22"/>
      <c r="L22" s="26"/>
      <c r="M22" s="23"/>
      <c r="N22" s="23"/>
      <c r="O22" s="23"/>
      <c r="P22" s="23"/>
      <c r="Q22" s="46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23"/>
      <c r="AG22" s="23"/>
      <c r="AH22" s="23"/>
      <c r="AI22" s="23"/>
      <c r="AJ22" s="23"/>
      <c r="AK22" s="23"/>
      <c r="AL22" s="44"/>
      <c r="AM22" s="23"/>
      <c r="AN22" s="28"/>
      <c r="AO22" s="45"/>
      <c r="AP22" s="45"/>
      <c r="AQ22" s="28"/>
      <c r="AR22" s="28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28"/>
    </row>
    <row r="23" spans="3:66" s="27" customFormat="1" ht="27" customHeight="1" x14ac:dyDescent="0.2">
      <c r="C23" s="23"/>
      <c r="D23" s="22" t="s">
        <v>236</v>
      </c>
      <c r="E23" s="22"/>
      <c r="F23" s="22"/>
      <c r="G23" s="22"/>
      <c r="H23" s="22"/>
      <c r="I23" s="22"/>
      <c r="J23" s="22"/>
      <c r="K23" s="23"/>
      <c r="L23" s="23"/>
      <c r="M23" s="23"/>
      <c r="N23" s="23"/>
      <c r="O23" s="23"/>
      <c r="P23" s="23"/>
      <c r="Q23" s="46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23"/>
      <c r="AG23" s="23"/>
      <c r="AH23" s="23"/>
      <c r="AI23" s="23"/>
      <c r="AJ23" s="23"/>
      <c r="AK23" s="23"/>
      <c r="AL23" s="44"/>
      <c r="AM23" s="23"/>
      <c r="AN23" s="28"/>
      <c r="AO23" s="45"/>
      <c r="AP23" s="47"/>
      <c r="AQ23" s="47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28"/>
    </row>
    <row r="24" spans="3:66" s="27" customFormat="1" ht="27" customHeight="1" x14ac:dyDescent="0.2">
      <c r="D24" s="29"/>
      <c r="E24" s="29"/>
      <c r="F24" s="29"/>
      <c r="G24" s="29"/>
      <c r="H24" s="29"/>
      <c r="I24" s="29"/>
      <c r="J24" s="29"/>
      <c r="K24" s="28"/>
      <c r="L24" s="28"/>
      <c r="M24" s="28"/>
      <c r="N24" s="28"/>
      <c r="O24" s="28"/>
      <c r="P24" s="28"/>
      <c r="Q24" s="48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28"/>
      <c r="AG24" s="28"/>
      <c r="AH24" s="28"/>
      <c r="AI24" s="28"/>
      <c r="AJ24" s="28"/>
      <c r="AK24" s="28"/>
      <c r="AL24" s="45"/>
      <c r="AM24" s="28"/>
      <c r="AN24" s="28"/>
      <c r="AO24" s="45"/>
      <c r="AP24" s="47"/>
      <c r="AQ24" s="47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28"/>
    </row>
    <row r="25" spans="3:66" s="13" customFormat="1" ht="27" customHeight="1" x14ac:dyDescent="0.2">
      <c r="D25" s="33"/>
      <c r="E25" s="33"/>
      <c r="F25" s="33"/>
      <c r="G25" s="33"/>
      <c r="H25" s="33"/>
      <c r="I25" s="33"/>
      <c r="J25" s="33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50"/>
      <c r="AE25" s="33"/>
      <c r="AF25" s="33"/>
      <c r="AG25" s="33"/>
      <c r="AH25" s="33"/>
      <c r="AI25" s="33"/>
      <c r="AJ25" s="33"/>
      <c r="AK25" s="33"/>
      <c r="AL25" s="33"/>
      <c r="AM25" s="47"/>
      <c r="AN25" s="47"/>
      <c r="AO25" s="47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7"/>
      <c r="BK25" s="27"/>
      <c r="BL25" s="27"/>
      <c r="BM25" s="27"/>
      <c r="BN25" s="27"/>
    </row>
    <row r="26" spans="3:66" s="20" customFormat="1" ht="36" customHeight="1" x14ac:dyDescent="0.2">
      <c r="D26" s="101" t="s">
        <v>12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23"/>
      <c r="AD26" s="23"/>
      <c r="AE26" s="23"/>
      <c r="AF26" s="23"/>
      <c r="AG26" s="23"/>
      <c r="AH26" s="23"/>
      <c r="AI26" s="23"/>
      <c r="AJ26" s="23"/>
      <c r="AK26" s="23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</row>
    <row r="27" spans="3:66" s="20" customFormat="1" ht="36" customHeight="1" x14ac:dyDescent="0.2">
      <c r="D27" s="116" t="s">
        <v>13</v>
      </c>
      <c r="E27" s="117"/>
      <c r="F27" s="117"/>
      <c r="G27" s="117"/>
      <c r="H27" s="117"/>
      <c r="I27" s="117"/>
      <c r="J27" s="117"/>
      <c r="K27" s="117"/>
      <c r="L27" s="118"/>
      <c r="M27" s="109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1"/>
      <c r="AC27" s="23"/>
      <c r="AD27" s="23"/>
      <c r="AE27" s="22"/>
      <c r="AF27" s="22"/>
      <c r="AG27" s="22"/>
      <c r="AH27" s="22"/>
      <c r="AI27" s="23"/>
      <c r="AJ27" s="23"/>
      <c r="AK27" s="23"/>
      <c r="AP27" s="51"/>
      <c r="AQ27" s="51"/>
      <c r="AR27" s="52"/>
      <c r="AS27" s="52"/>
      <c r="AT27" s="52"/>
      <c r="AU27" s="52"/>
      <c r="AV27" s="52"/>
      <c r="AW27" s="52"/>
      <c r="AX27" s="52"/>
      <c r="AY27" s="52"/>
      <c r="AZ27" s="52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</row>
    <row r="28" spans="3:66" s="52" customFormat="1" ht="36" customHeight="1" x14ac:dyDescent="0.2">
      <c r="D28" s="116" t="s">
        <v>14</v>
      </c>
      <c r="E28" s="117"/>
      <c r="F28" s="117"/>
      <c r="G28" s="117"/>
      <c r="H28" s="117"/>
      <c r="I28" s="117"/>
      <c r="J28" s="117"/>
      <c r="K28" s="117"/>
      <c r="L28" s="118"/>
      <c r="M28" s="109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1"/>
      <c r="AC28" s="23"/>
      <c r="AD28" s="23"/>
      <c r="AE28" s="22"/>
      <c r="AF28" s="22"/>
      <c r="AG28" s="22"/>
      <c r="AH28" s="22"/>
      <c r="AI28" s="22"/>
      <c r="AJ28" s="22"/>
      <c r="AK28" s="22"/>
      <c r="AL28" s="51"/>
      <c r="AM28" s="51"/>
      <c r="AN28" s="51"/>
      <c r="AO28" s="51"/>
      <c r="AP28" s="10"/>
      <c r="AQ28" s="10"/>
      <c r="AR28" s="20"/>
      <c r="AS28" s="20"/>
      <c r="AT28" s="20"/>
      <c r="AU28" s="20"/>
      <c r="AV28" s="20"/>
      <c r="AW28" s="20"/>
      <c r="AX28" s="20"/>
      <c r="AY28" s="20"/>
      <c r="AZ28" s="20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</row>
    <row r="29" spans="3:66" s="20" customFormat="1" ht="36" customHeight="1" x14ac:dyDescent="0.2">
      <c r="D29" s="116" t="s">
        <v>15</v>
      </c>
      <c r="E29" s="117"/>
      <c r="F29" s="117"/>
      <c r="G29" s="117"/>
      <c r="H29" s="117"/>
      <c r="I29" s="117"/>
      <c r="J29" s="117"/>
      <c r="K29" s="117"/>
      <c r="L29" s="118"/>
      <c r="M29" s="109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1"/>
      <c r="AC29" s="23"/>
      <c r="AD29" s="23"/>
      <c r="AE29" s="22"/>
      <c r="AF29" s="22"/>
      <c r="AG29" s="22"/>
      <c r="AH29" s="22"/>
      <c r="AI29" s="22"/>
      <c r="AJ29" s="22"/>
      <c r="AK29" s="22"/>
      <c r="AL29" s="10"/>
      <c r="AM29" s="10"/>
      <c r="AN29" s="10"/>
      <c r="AO29" s="10"/>
      <c r="AP29" s="10"/>
      <c r="AQ29" s="10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3:66" s="20" customFormat="1" ht="36" customHeight="1" x14ac:dyDescent="0.2">
      <c r="D30" s="116" t="s">
        <v>16</v>
      </c>
      <c r="E30" s="117"/>
      <c r="F30" s="117"/>
      <c r="G30" s="117"/>
      <c r="H30" s="117"/>
      <c r="I30" s="117"/>
      <c r="J30" s="117"/>
      <c r="K30" s="117"/>
      <c r="L30" s="118"/>
      <c r="M30" s="112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4"/>
      <c r="AC30" s="23"/>
      <c r="AD30" s="23"/>
      <c r="AE30" s="22"/>
      <c r="AF30" s="22"/>
      <c r="AG30" s="22"/>
      <c r="AH30" s="22"/>
      <c r="AI30" s="22"/>
      <c r="AJ30" s="22"/>
      <c r="AK30" s="22"/>
      <c r="AL30" s="10"/>
      <c r="AM30" s="10"/>
      <c r="AN30" s="10"/>
      <c r="AO30" s="10"/>
      <c r="AP30" s="10"/>
      <c r="AQ30" s="10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</row>
    <row r="31" spans="3:66" s="20" customFormat="1" ht="31.9" customHeight="1" x14ac:dyDescent="0.2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</row>
    <row r="32" spans="3:66" s="20" customFormat="1" ht="36" customHeight="1" x14ac:dyDescent="0.2">
      <c r="D32" s="101" t="s">
        <v>18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M32" s="140" t="s">
        <v>227</v>
      </c>
      <c r="AN32" s="140"/>
      <c r="AO32" s="15"/>
      <c r="AR32" s="52"/>
      <c r="AS32" s="52"/>
      <c r="AT32" s="52"/>
      <c r="AU32" s="52"/>
      <c r="AV32" s="52"/>
      <c r="AW32" s="52"/>
      <c r="AX32" s="52"/>
      <c r="AY32" s="52"/>
      <c r="AZ32" s="52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</row>
    <row r="33" spans="1:67" s="52" customFormat="1" ht="36" customHeight="1" x14ac:dyDescent="0.2">
      <c r="D33" s="115" t="s">
        <v>212</v>
      </c>
      <c r="E33" s="115"/>
      <c r="F33" s="115"/>
      <c r="G33" s="115"/>
      <c r="H33" s="115"/>
      <c r="I33" s="115"/>
      <c r="J33" s="115"/>
      <c r="K33" s="115"/>
      <c r="L33" s="115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53"/>
      <c r="AM33" s="137" t="s">
        <v>271</v>
      </c>
      <c r="AN33" s="137"/>
      <c r="AO33" s="54"/>
      <c r="AP33" s="20"/>
      <c r="AQ33" s="20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7" s="52" customFormat="1" ht="36" customHeight="1" x14ac:dyDescent="0.2">
      <c r="D34" s="115" t="s">
        <v>39</v>
      </c>
      <c r="E34" s="115"/>
      <c r="F34" s="115"/>
      <c r="G34" s="115"/>
      <c r="H34" s="115"/>
      <c r="I34" s="115"/>
      <c r="J34" s="115"/>
      <c r="K34" s="115"/>
      <c r="L34" s="115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53"/>
      <c r="AM34" s="54"/>
      <c r="AN34" s="54"/>
      <c r="AO34" s="54"/>
      <c r="AP34" s="20"/>
      <c r="AQ34" s="20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</row>
    <row r="35" spans="1:67" s="52" customFormat="1" ht="36" customHeight="1" x14ac:dyDescent="0.2">
      <c r="D35" s="115" t="s">
        <v>200</v>
      </c>
      <c r="E35" s="115"/>
      <c r="F35" s="115"/>
      <c r="G35" s="115"/>
      <c r="H35" s="115"/>
      <c r="I35" s="115"/>
      <c r="J35" s="115"/>
      <c r="K35" s="115"/>
      <c r="L35" s="115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53"/>
      <c r="AM35" s="138" t="s">
        <v>228</v>
      </c>
      <c r="AN35" s="138"/>
      <c r="AO35" s="138"/>
      <c r="AP35" s="15"/>
      <c r="AQ35" s="20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</row>
    <row r="36" spans="1:67" s="52" customFormat="1" ht="36" customHeight="1" x14ac:dyDescent="0.2">
      <c r="D36" s="115" t="s">
        <v>199</v>
      </c>
      <c r="E36" s="115"/>
      <c r="F36" s="115"/>
      <c r="G36" s="115"/>
      <c r="H36" s="115"/>
      <c r="I36" s="115"/>
      <c r="J36" s="115"/>
      <c r="K36" s="115"/>
      <c r="L36" s="115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55"/>
      <c r="AM36" s="137" t="s">
        <v>271</v>
      </c>
      <c r="AN36" s="137"/>
      <c r="AO36" s="137"/>
      <c r="AP36" s="20"/>
      <c r="AQ36" s="20"/>
      <c r="AW36" s="51"/>
      <c r="AX36" s="51"/>
      <c r="AY36" s="51"/>
      <c r="AZ36" s="51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</row>
    <row r="37" spans="1:67" s="52" customFormat="1" ht="36" customHeight="1" x14ac:dyDescent="0.2">
      <c r="D37" s="115" t="s">
        <v>207</v>
      </c>
      <c r="E37" s="115"/>
      <c r="F37" s="115"/>
      <c r="G37" s="115"/>
      <c r="H37" s="115"/>
      <c r="I37" s="115"/>
      <c r="J37" s="115"/>
      <c r="K37" s="115"/>
      <c r="L37" s="115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20"/>
      <c r="AM37" s="20"/>
      <c r="AN37" s="20"/>
      <c r="AO37" s="20"/>
      <c r="AP37" s="20"/>
      <c r="AQ37" s="20"/>
      <c r="AW37" s="51"/>
      <c r="AX37" s="51"/>
      <c r="AY37" s="51"/>
      <c r="AZ37" s="51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</row>
    <row r="38" spans="1:67" s="52" customFormat="1" ht="31.9" customHeight="1" x14ac:dyDescent="0.2">
      <c r="A38" s="20"/>
      <c r="B38" s="20"/>
      <c r="C38" s="20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0"/>
      <c r="AM38" s="20"/>
      <c r="AN38" s="51"/>
      <c r="AO38" s="51"/>
      <c r="AP38" s="51"/>
      <c r="AQ38" s="51"/>
      <c r="AR38" s="51"/>
      <c r="AS38" s="51"/>
      <c r="AT38" s="51"/>
      <c r="AU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</row>
    <row r="39" spans="1:67" s="52" customFormat="1" ht="36" customHeight="1" x14ac:dyDescent="0.2">
      <c r="D39" s="115" t="s">
        <v>17</v>
      </c>
      <c r="E39" s="115"/>
      <c r="F39" s="115"/>
      <c r="G39" s="115"/>
      <c r="H39" s="115"/>
      <c r="I39" s="115"/>
      <c r="J39" s="115"/>
      <c r="K39" s="115"/>
      <c r="L39" s="115"/>
      <c r="M39" s="109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1"/>
      <c r="AL39" s="20"/>
      <c r="AM39" s="138" t="s">
        <v>1</v>
      </c>
      <c r="AN39" s="138"/>
      <c r="AO39" s="138"/>
      <c r="AP39" s="88"/>
      <c r="AQ39" s="51"/>
      <c r="AR39" s="51"/>
      <c r="AS39" s="51"/>
      <c r="AT39" s="51"/>
      <c r="AU39" s="51"/>
      <c r="AV39" s="20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</row>
    <row r="40" spans="1:67" s="52" customFormat="1" ht="36" customHeight="1" x14ac:dyDescent="0.2">
      <c r="D40" s="115" t="s">
        <v>208</v>
      </c>
      <c r="E40" s="115"/>
      <c r="F40" s="115"/>
      <c r="G40" s="115"/>
      <c r="H40" s="115"/>
      <c r="I40" s="115"/>
      <c r="J40" s="115"/>
      <c r="K40" s="115"/>
      <c r="L40" s="115"/>
      <c r="M40" s="102" t="s">
        <v>80</v>
      </c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M40" s="137"/>
      <c r="AN40" s="137"/>
      <c r="AO40" s="137"/>
      <c r="AP40" s="51"/>
      <c r="AQ40" s="51"/>
      <c r="AR40" s="51"/>
      <c r="AS40" s="51"/>
      <c r="AT40" s="51"/>
      <c r="AU40" s="51"/>
      <c r="AV40" s="20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</row>
    <row r="41" spans="1:67" s="52" customFormat="1" ht="36" customHeight="1" x14ac:dyDescent="0.2">
      <c r="D41" s="115" t="str">
        <f>IF(M40="United Kingdom", " ","Bank Address line 1")</f>
        <v>Bank Address line 1</v>
      </c>
      <c r="E41" s="115"/>
      <c r="F41" s="115"/>
      <c r="G41" s="115"/>
      <c r="H41" s="115"/>
      <c r="I41" s="115"/>
      <c r="J41" s="115"/>
      <c r="K41" s="115"/>
      <c r="L41" s="115"/>
      <c r="M41" s="109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1"/>
      <c r="AL41" s="20"/>
      <c r="AM41" s="20"/>
      <c r="AN41" s="51"/>
      <c r="AO41" s="51"/>
      <c r="AP41" s="51"/>
      <c r="AQ41" s="51"/>
      <c r="AR41" s="51"/>
      <c r="AS41" s="51"/>
      <c r="AT41" s="51"/>
      <c r="AU41" s="51"/>
      <c r="AV41" s="20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</row>
    <row r="42" spans="1:67" s="52" customFormat="1" ht="36" customHeight="1" x14ac:dyDescent="0.2">
      <c r="D42" s="115" t="str">
        <f>IF(M40="United Kingdom", " ","City/Town/Village")</f>
        <v>City/Town/Village</v>
      </c>
      <c r="E42" s="115"/>
      <c r="F42" s="115"/>
      <c r="G42" s="115"/>
      <c r="H42" s="115"/>
      <c r="I42" s="115"/>
      <c r="J42" s="115"/>
      <c r="K42" s="115"/>
      <c r="L42" s="115"/>
      <c r="M42" s="109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1"/>
      <c r="AL42" s="20"/>
      <c r="AM42" s="20"/>
      <c r="AN42" s="51"/>
      <c r="AO42" s="51"/>
      <c r="AP42" s="51"/>
      <c r="AQ42" s="51"/>
      <c r="AR42" s="51"/>
      <c r="AS42" s="51"/>
      <c r="AT42" s="51"/>
      <c r="AU42" s="51"/>
      <c r="AV42" s="20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</row>
    <row r="43" spans="1:67" s="52" customFormat="1" ht="36" customHeight="1" x14ac:dyDescent="0.2">
      <c r="D43" s="115" t="str">
        <f>IF(M40="United Kingdom", " ","Post Code/State/Zip Code")</f>
        <v>Post Code/State/Zip Code</v>
      </c>
      <c r="E43" s="115"/>
      <c r="F43" s="115"/>
      <c r="G43" s="115"/>
      <c r="H43" s="115"/>
      <c r="I43" s="115"/>
      <c r="J43" s="115"/>
      <c r="K43" s="115"/>
      <c r="L43" s="115"/>
      <c r="M43" s="109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1"/>
      <c r="AL43" s="20"/>
      <c r="AM43" s="20"/>
      <c r="AN43" s="51"/>
      <c r="AO43" s="51"/>
      <c r="AP43" s="51"/>
      <c r="AQ43" s="51"/>
      <c r="AR43" s="51"/>
      <c r="AS43" s="51"/>
      <c r="AT43" s="51"/>
      <c r="AU43" s="51"/>
      <c r="AV43" s="20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</row>
    <row r="44" spans="1:67" s="20" customFormat="1" ht="36" customHeight="1" x14ac:dyDescent="0.2">
      <c r="C44" s="15"/>
      <c r="D44" s="92" t="str">
        <f>VLOOKUP(M40,'Bank Detail Format'!A:B,2,FALSE)</f>
        <v>Bank detail requirement 1</v>
      </c>
      <c r="E44" s="92"/>
      <c r="F44" s="92"/>
      <c r="G44" s="92"/>
      <c r="H44" s="92"/>
      <c r="I44" s="92"/>
      <c r="J44" s="92"/>
      <c r="K44" s="92"/>
      <c r="L44" s="92"/>
      <c r="M44" s="109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1"/>
      <c r="AL44" s="84" t="str">
        <f>IF(OR(LEN(M44)=VLOOKUP(M40,'Bank Detail Format'!A:F,6,FALSE),VLOOKUP(M40,'Bank Detail Format'!A:F,6,FALSE)="n/a",M44="")," ","INCORRECT LENGTH")</f>
        <v xml:space="preserve"> </v>
      </c>
      <c r="AM44" s="15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7" s="17" customFormat="1" ht="36" customHeight="1" x14ac:dyDescent="0.2">
      <c r="C45" s="69"/>
      <c r="D45" s="92" t="str">
        <f>VLOOKUP(M40,'Bank Detail Format'!A:C,3,FALSE)</f>
        <v>Bank detail requirement 2</v>
      </c>
      <c r="E45" s="92"/>
      <c r="F45" s="92"/>
      <c r="G45" s="92"/>
      <c r="H45" s="92"/>
      <c r="I45" s="92"/>
      <c r="J45" s="92"/>
      <c r="K45" s="92"/>
      <c r="L45" s="92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85" t="str">
        <f>IF(OR(LEN(M45)=VLOOKUP(M40,'Bank Detail Format'!A:H,7,FALSE),LEN(M45)=VLOOKUP(M40,'Bank Detail Format'!A:H,8,FALSE),M45="")," ","INCORRECT LENGTH")</f>
        <v xml:space="preserve"> </v>
      </c>
      <c r="AM45" s="15"/>
      <c r="AN45" s="20"/>
      <c r="AO45" s="20"/>
      <c r="AP45" s="20"/>
      <c r="AQ45" s="20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</row>
    <row r="46" spans="1:67" s="17" customFormat="1" ht="36" customHeight="1" x14ac:dyDescent="0.2">
      <c r="C46" s="69"/>
      <c r="D46" s="92" t="str">
        <f>VLOOKUP(M40,'Bank Detail Format'!A:D,4,FALSE)</f>
        <v>Bank detail requirement 3</v>
      </c>
      <c r="E46" s="92"/>
      <c r="F46" s="92"/>
      <c r="G46" s="92"/>
      <c r="H46" s="92"/>
      <c r="I46" s="92"/>
      <c r="J46" s="92"/>
      <c r="K46" s="92"/>
      <c r="L46" s="92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85" t="str">
        <f>IF(OR(LEN(M46)=VLOOKUP(M40,'Bank Detail Format'!A:I,9,FALSE),M46="")," ","INCORRECT LENGTH")</f>
        <v xml:space="preserve"> </v>
      </c>
      <c r="AM46" s="15"/>
      <c r="AN46" s="20"/>
      <c r="AO46" s="20"/>
      <c r="AP46" s="20"/>
      <c r="AQ46" s="20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</row>
    <row r="47" spans="1:67" s="17" customFormat="1" ht="36" customHeight="1" x14ac:dyDescent="0.2">
      <c r="C47" s="69"/>
      <c r="D47" s="92" t="str">
        <f>VLOOKUP(M40,'Bank Detail Format'!A:E,5,FALSE)</f>
        <v>Bank detail requirement 4</v>
      </c>
      <c r="E47" s="92"/>
      <c r="F47" s="92"/>
      <c r="G47" s="92"/>
      <c r="H47" s="92"/>
      <c r="I47" s="92"/>
      <c r="J47" s="92"/>
      <c r="K47" s="92"/>
      <c r="L47" s="92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85" t="str">
        <f>IF(OR(LEN(M47)=VLOOKUP(M40,'Bank Detail Format'!A:J,10,FALSE),M47="")," ","INCORRECT LENGTH")</f>
        <v xml:space="preserve"> </v>
      </c>
      <c r="AM47" s="15"/>
      <c r="AN47" s="20"/>
      <c r="AO47" s="20"/>
      <c r="AP47" s="20"/>
      <c r="AQ47" s="20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</row>
    <row r="48" spans="1:67" s="17" customFormat="1" ht="31.9" customHeight="1" x14ac:dyDescent="0.2">
      <c r="D48" s="56"/>
      <c r="E48" s="56"/>
      <c r="F48" s="56"/>
      <c r="G48" s="56"/>
      <c r="H48" s="56"/>
      <c r="I48" s="56"/>
      <c r="J48" s="5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57"/>
      <c r="AM48" s="20"/>
      <c r="AN48" s="20"/>
      <c r="AO48" s="20"/>
      <c r="AP48" s="20"/>
      <c r="AQ48" s="20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</row>
    <row r="49" spans="1:67" s="52" customFormat="1" ht="36" customHeight="1" x14ac:dyDescent="0.2">
      <c r="D49" s="101" t="str">
        <f>IF(M40="United Kingdom", " ","Intermediary/Correspondent Bank Details (if required)")</f>
        <v>Intermediary/Correspondent Bank Details (if required)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</row>
    <row r="50" spans="1:67" s="52" customFormat="1" ht="36" customHeight="1" x14ac:dyDescent="0.2">
      <c r="C50" s="89"/>
      <c r="D50" s="105" t="str">
        <f>IF(M40="United Kingdom", " ","Account/IBAN Number")</f>
        <v>Account/IBAN Number</v>
      </c>
      <c r="E50" s="106"/>
      <c r="F50" s="106"/>
      <c r="G50" s="106"/>
      <c r="H50" s="106"/>
      <c r="I50" s="106"/>
      <c r="J50" s="106"/>
      <c r="K50" s="106"/>
      <c r="L50" s="106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</row>
    <row r="51" spans="1:67" s="52" customFormat="1" ht="36" customHeight="1" x14ac:dyDescent="0.2">
      <c r="C51" s="89"/>
      <c r="D51" s="105" t="str">
        <f>IF(M40="United Kingdom", " ","SWIFT/BIC code")</f>
        <v>SWIFT/BIC code</v>
      </c>
      <c r="E51" s="106"/>
      <c r="F51" s="106"/>
      <c r="G51" s="106"/>
      <c r="H51" s="106"/>
      <c r="I51" s="106"/>
      <c r="J51" s="106"/>
      <c r="K51" s="106"/>
      <c r="L51" s="106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</row>
    <row r="52" spans="1:67" s="51" customFormat="1" ht="31.9" customHeight="1" x14ac:dyDescent="0.2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5"/>
      <c r="AE52" s="23"/>
      <c r="AF52" s="23"/>
      <c r="AG52" s="23"/>
      <c r="AH52" s="23"/>
      <c r="AI52" s="22"/>
      <c r="AJ52" s="22"/>
      <c r="AK52" s="22"/>
      <c r="AN52" s="51" t="s">
        <v>2</v>
      </c>
      <c r="AO52" s="51" t="s">
        <v>2</v>
      </c>
      <c r="AP52" s="17"/>
      <c r="AQ52" s="17"/>
      <c r="AR52" s="17"/>
      <c r="AS52" s="17"/>
      <c r="AT52" s="17"/>
      <c r="AU52" s="17"/>
      <c r="AV52" s="17"/>
      <c r="AW52" s="17"/>
    </row>
    <row r="53" spans="1:67" s="51" customFormat="1" ht="36" customHeight="1" x14ac:dyDescent="0.2">
      <c r="D53" s="101" t="s">
        <v>177</v>
      </c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P53" s="17"/>
      <c r="AQ53" s="17"/>
      <c r="AR53" s="17"/>
      <c r="AS53" s="17"/>
      <c r="AT53" s="17"/>
      <c r="AU53" s="17"/>
      <c r="AV53" s="17"/>
      <c r="AW53" s="17"/>
    </row>
    <row r="54" spans="1:67" s="51" customFormat="1" ht="36" customHeight="1" x14ac:dyDescent="0.2">
      <c r="D54" s="102" t="s">
        <v>226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4"/>
      <c r="AL54" s="53"/>
      <c r="AP54" s="17"/>
      <c r="AQ54" s="17"/>
      <c r="AR54" s="17"/>
      <c r="AS54" s="17"/>
      <c r="AT54" s="17"/>
      <c r="AU54" s="17"/>
      <c r="AV54" s="17"/>
      <c r="AW54" s="17"/>
    </row>
    <row r="55" spans="1:67" s="51" customFormat="1" ht="31.9" customHeight="1" x14ac:dyDescent="0.2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5"/>
      <c r="AE55" s="23"/>
      <c r="AF55" s="23"/>
      <c r="AG55" s="23"/>
      <c r="AH55" s="23"/>
      <c r="AI55" s="22"/>
      <c r="AJ55" s="22"/>
      <c r="AK55" s="22"/>
      <c r="AP55" s="17"/>
      <c r="AQ55" s="17"/>
      <c r="AR55" s="17"/>
      <c r="AS55" s="17"/>
      <c r="AT55" s="17"/>
      <c r="AU55" s="17"/>
      <c r="AV55" s="17"/>
      <c r="AW55" s="17"/>
    </row>
    <row r="56" spans="1:67" s="29" customFormat="1" ht="36" customHeight="1" x14ac:dyDescent="0.2">
      <c r="D56" s="94" t="s">
        <v>20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6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</row>
    <row r="57" spans="1:67" s="29" customFormat="1" ht="31.9" customHeight="1" x14ac:dyDescent="0.2">
      <c r="A57" s="51"/>
      <c r="B57" s="51"/>
      <c r="C57" s="5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</row>
    <row r="58" spans="1:67" s="17" customFormat="1" ht="36" customHeight="1" x14ac:dyDescent="0.2">
      <c r="A58" s="51"/>
      <c r="B58" s="51"/>
      <c r="D58" s="132" t="s">
        <v>21</v>
      </c>
      <c r="E58" s="133"/>
      <c r="F58" s="133"/>
      <c r="G58" s="133"/>
      <c r="H58" s="134"/>
      <c r="I58" s="22"/>
      <c r="J58" s="129" t="s">
        <v>22</v>
      </c>
      <c r="K58" s="130"/>
      <c r="L58" s="130"/>
      <c r="M58" s="130"/>
      <c r="N58" s="130"/>
      <c r="O58" s="130"/>
      <c r="P58" s="130"/>
      <c r="Q58" s="130"/>
      <c r="R58" s="130"/>
      <c r="S58" s="131"/>
      <c r="T58" s="22"/>
      <c r="U58" s="123" t="s">
        <v>4</v>
      </c>
      <c r="V58" s="123"/>
      <c r="W58" s="123"/>
      <c r="X58" s="123"/>
      <c r="Y58" s="123"/>
      <c r="Z58" s="123"/>
      <c r="AA58" s="22"/>
      <c r="AB58" s="123" t="s">
        <v>176</v>
      </c>
      <c r="AC58" s="123"/>
      <c r="AD58" s="123"/>
      <c r="AE58" s="123"/>
      <c r="AF58" s="123"/>
      <c r="AG58" s="123"/>
      <c r="AH58" s="123"/>
      <c r="AI58" s="123"/>
      <c r="AJ58" s="123"/>
      <c r="AK58" s="123"/>
      <c r="AL58" s="29"/>
      <c r="AM58" s="60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</row>
    <row r="59" spans="1:67" s="29" customFormat="1" ht="36" customHeight="1" x14ac:dyDescent="0.2">
      <c r="A59" s="51"/>
      <c r="B59" s="51"/>
      <c r="C59" s="61"/>
      <c r="D59" s="62"/>
      <c r="E59" s="62"/>
      <c r="F59" s="62"/>
      <c r="G59" s="62"/>
      <c r="H59" s="62"/>
      <c r="I59" s="22"/>
      <c r="J59" s="62"/>
      <c r="K59" s="62"/>
      <c r="L59" s="62"/>
      <c r="M59" s="62"/>
      <c r="N59" s="62"/>
      <c r="O59" s="62"/>
      <c r="P59" s="63" t="s">
        <v>3</v>
      </c>
      <c r="Q59" s="62"/>
      <c r="R59" s="62"/>
      <c r="S59" s="62"/>
      <c r="T59" s="22"/>
      <c r="U59" s="124" t="s">
        <v>204</v>
      </c>
      <c r="V59" s="124"/>
      <c r="W59" s="124"/>
      <c r="X59" s="124"/>
      <c r="Y59" s="124"/>
      <c r="Z59" s="124"/>
      <c r="AA59" s="22"/>
      <c r="AB59" s="62"/>
      <c r="AC59" s="62"/>
      <c r="AD59" s="62"/>
      <c r="AE59" s="64" t="s">
        <v>24</v>
      </c>
      <c r="AF59" s="62"/>
      <c r="AG59" s="62"/>
      <c r="AH59" s="62"/>
      <c r="AI59" s="59" t="s">
        <v>0</v>
      </c>
      <c r="AJ59" s="62"/>
      <c r="AK59" s="62"/>
      <c r="AL59" s="53" t="s">
        <v>64</v>
      </c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</row>
    <row r="60" spans="1:67" s="29" customFormat="1" ht="36" customHeight="1" x14ac:dyDescent="0.2">
      <c r="A60" s="51"/>
      <c r="B60" s="51"/>
      <c r="D60" s="65"/>
      <c r="E60" s="65"/>
      <c r="F60" s="65"/>
      <c r="G60" s="65"/>
      <c r="H60" s="65"/>
      <c r="I60" s="22"/>
      <c r="J60" s="65"/>
      <c r="K60" s="65"/>
      <c r="L60" s="65"/>
      <c r="M60" s="65"/>
      <c r="N60" s="65"/>
      <c r="O60" s="65"/>
      <c r="P60" s="66" t="s">
        <v>3</v>
      </c>
      <c r="Q60" s="65"/>
      <c r="R60" s="65"/>
      <c r="S60" s="65"/>
      <c r="T60" s="22"/>
      <c r="U60" s="125"/>
      <c r="V60" s="125"/>
      <c r="W60" s="125"/>
      <c r="X60" s="125"/>
      <c r="Y60" s="125"/>
      <c r="Z60" s="125"/>
      <c r="AA60" s="22"/>
      <c r="AB60" s="65"/>
      <c r="AC60" s="65"/>
      <c r="AD60" s="65"/>
      <c r="AE60" s="59" t="s">
        <v>24</v>
      </c>
      <c r="AF60" s="65"/>
      <c r="AG60" s="65"/>
      <c r="AH60" s="65"/>
      <c r="AI60" s="64" t="s">
        <v>0</v>
      </c>
      <c r="AJ60" s="65"/>
      <c r="AK60" s="65"/>
      <c r="AL60" s="53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</row>
    <row r="61" spans="1:67" s="29" customFormat="1" ht="36" customHeight="1" x14ac:dyDescent="0.2">
      <c r="D61" s="65"/>
      <c r="E61" s="65"/>
      <c r="F61" s="65"/>
      <c r="G61" s="65"/>
      <c r="H61" s="65"/>
      <c r="I61" s="22"/>
      <c r="J61" s="65"/>
      <c r="K61" s="65"/>
      <c r="L61" s="65"/>
      <c r="M61" s="65"/>
      <c r="N61" s="65"/>
      <c r="O61" s="65"/>
      <c r="P61" s="66" t="s">
        <v>3</v>
      </c>
      <c r="Q61" s="65"/>
      <c r="R61" s="65"/>
      <c r="S61" s="62"/>
      <c r="T61" s="22"/>
      <c r="U61" s="125"/>
      <c r="V61" s="125"/>
      <c r="W61" s="125"/>
      <c r="X61" s="125"/>
      <c r="Y61" s="125"/>
      <c r="Z61" s="125"/>
      <c r="AA61" s="22"/>
      <c r="AB61" s="65"/>
      <c r="AC61" s="65"/>
      <c r="AD61" s="65"/>
      <c r="AE61" s="59" t="s">
        <v>24</v>
      </c>
      <c r="AF61" s="65"/>
      <c r="AG61" s="65"/>
      <c r="AH61" s="65"/>
      <c r="AI61" s="64" t="s">
        <v>0</v>
      </c>
      <c r="AJ61" s="65"/>
      <c r="AK61" s="65"/>
      <c r="AL61" s="53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8"/>
      <c r="BJ61" s="58"/>
      <c r="BK61" s="58"/>
    </row>
    <row r="62" spans="1:67" s="29" customFormat="1" ht="36" customHeight="1" x14ac:dyDescent="0.2">
      <c r="D62" s="17"/>
      <c r="E62" s="17"/>
      <c r="F62" s="17"/>
      <c r="G62" s="17"/>
      <c r="H62" s="17"/>
      <c r="I62" s="17"/>
      <c r="J62" s="27"/>
      <c r="K62" s="27"/>
      <c r="L62" s="27"/>
      <c r="M62" s="27"/>
      <c r="N62" s="27"/>
      <c r="O62" s="27"/>
      <c r="P62" s="17"/>
      <c r="Q62" s="17"/>
      <c r="R62" s="17"/>
      <c r="S62" s="17"/>
      <c r="T62" s="17"/>
      <c r="U62" s="67" t="s">
        <v>91</v>
      </c>
      <c r="W62" s="68"/>
      <c r="X62" s="68" t="s">
        <v>90</v>
      </c>
      <c r="AA62" s="17"/>
      <c r="AB62" s="19"/>
      <c r="AC62" s="69"/>
      <c r="AD62" s="69"/>
      <c r="AE62" s="69"/>
      <c r="AF62" s="69"/>
      <c r="AG62" s="69"/>
      <c r="AH62" s="69"/>
      <c r="AI62" s="17"/>
      <c r="AJ62" s="17"/>
      <c r="AK62" s="17"/>
      <c r="AL62" s="55"/>
      <c r="AM62" s="70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8"/>
      <c r="BJ62" s="58"/>
      <c r="BK62" s="58"/>
    </row>
    <row r="63" spans="1:67" s="29" customFormat="1" ht="36" customHeight="1" x14ac:dyDescent="0.2"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71"/>
      <c r="P63" s="17"/>
      <c r="Q63" s="17"/>
      <c r="R63" s="17"/>
      <c r="S63" s="17"/>
      <c r="T63" s="17"/>
      <c r="U63" s="17"/>
      <c r="V63" s="17"/>
      <c r="W63" s="17"/>
      <c r="X63" s="17"/>
      <c r="Z63" s="23" t="s">
        <v>5</v>
      </c>
      <c r="AA63" s="23"/>
      <c r="AB63" s="65"/>
      <c r="AC63" s="65"/>
      <c r="AD63" s="65"/>
      <c r="AE63" s="59" t="s">
        <v>24</v>
      </c>
      <c r="AF63" s="65"/>
      <c r="AG63" s="65"/>
      <c r="AH63" s="65"/>
      <c r="AI63" s="64" t="s">
        <v>0</v>
      </c>
      <c r="AJ63" s="65"/>
      <c r="AK63" s="65"/>
      <c r="AL63" s="53" t="s">
        <v>65</v>
      </c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8"/>
      <c r="BJ63" s="58"/>
      <c r="BK63" s="58"/>
    </row>
    <row r="64" spans="1:67" s="29" customFormat="1" ht="31.9" customHeight="1" x14ac:dyDescent="0.2"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AD64" s="49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72"/>
      <c r="BJ64" s="58"/>
      <c r="BK64" s="58"/>
    </row>
    <row r="65" spans="1:63" s="29" customFormat="1" ht="36" customHeight="1" x14ac:dyDescent="0.2">
      <c r="D65" s="94" t="s">
        <v>25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6"/>
      <c r="AL65" s="58"/>
      <c r="AM65" s="58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72"/>
      <c r="BJ65" s="58"/>
      <c r="BK65" s="58"/>
    </row>
    <row r="66" spans="1:63" s="29" customFormat="1" ht="36" customHeight="1" x14ac:dyDescent="0.2">
      <c r="D66" s="109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1"/>
      <c r="AL66" s="73"/>
      <c r="AM66" s="73"/>
      <c r="AN66" s="73"/>
      <c r="AO66" s="73"/>
      <c r="AP66" s="58"/>
      <c r="AQ66" s="58"/>
      <c r="AR66" s="58"/>
      <c r="AS66" s="51"/>
      <c r="AT66" s="51"/>
      <c r="AU66" s="51"/>
      <c r="AV66" s="51"/>
      <c r="AW66" s="51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72"/>
      <c r="BJ66" s="58"/>
      <c r="BK66" s="58"/>
    </row>
    <row r="67" spans="1:63" s="29" customFormat="1" ht="36" customHeight="1" x14ac:dyDescent="0.2">
      <c r="D67" s="53" t="s">
        <v>214</v>
      </c>
      <c r="AL67" s="58"/>
      <c r="AM67" s="73"/>
      <c r="AN67" s="73"/>
      <c r="AO67" s="73"/>
      <c r="AP67" s="58"/>
      <c r="AQ67" s="58"/>
      <c r="AR67" s="58"/>
      <c r="AS67" s="51"/>
      <c r="AT67" s="51"/>
      <c r="AU67" s="51"/>
      <c r="AV67" s="51"/>
      <c r="AW67" s="51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72"/>
      <c r="BJ67" s="58"/>
      <c r="BK67" s="58"/>
    </row>
    <row r="68" spans="1:63" s="29" customFormat="1" ht="31.9" customHeight="1" x14ac:dyDescent="0.2">
      <c r="A68" s="73"/>
      <c r="B68" s="73"/>
      <c r="C68" s="73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3"/>
      <c r="AM68" s="73"/>
      <c r="AN68" s="73"/>
      <c r="AO68" s="73"/>
      <c r="AP68" s="58"/>
      <c r="AQ68" s="58"/>
      <c r="AR68" s="58"/>
      <c r="AS68" s="51"/>
      <c r="AT68" s="51"/>
      <c r="AU68" s="51"/>
      <c r="AV68" s="51"/>
      <c r="AW68" s="51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72"/>
      <c r="BJ68" s="58"/>
      <c r="BK68" s="58"/>
    </row>
    <row r="69" spans="1:63" s="29" customFormat="1" ht="36" customHeight="1" x14ac:dyDescent="0.2">
      <c r="A69" s="73"/>
      <c r="B69" s="73"/>
      <c r="C69" s="73"/>
      <c r="D69" s="94" t="s">
        <v>219</v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6"/>
      <c r="AL69" s="73"/>
      <c r="AM69" s="73"/>
      <c r="AN69" s="73"/>
      <c r="AO69" s="73"/>
      <c r="AP69" s="58"/>
      <c r="AQ69" s="58"/>
      <c r="AR69" s="58"/>
      <c r="AS69" s="51"/>
      <c r="AT69" s="51"/>
      <c r="AU69" s="51"/>
      <c r="AV69" s="51"/>
      <c r="AW69" s="51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72"/>
      <c r="BJ69" s="58"/>
      <c r="BK69" s="58"/>
    </row>
    <row r="70" spans="1:63" s="29" customFormat="1" ht="36" customHeight="1" x14ac:dyDescent="0.2">
      <c r="A70" s="75"/>
      <c r="B70" s="75"/>
      <c r="C70" s="75"/>
      <c r="D70" s="126" t="s">
        <v>80</v>
      </c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8"/>
      <c r="AL70" s="75"/>
      <c r="AM70" s="73"/>
      <c r="AN70" s="73"/>
      <c r="AO70" s="75"/>
      <c r="AP70" s="75"/>
      <c r="AQ70" s="75"/>
      <c r="AR70" s="75"/>
      <c r="AS70" s="51"/>
      <c r="AT70" s="51"/>
      <c r="AU70" s="51"/>
      <c r="AV70" s="51"/>
      <c r="AW70" s="51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</row>
    <row r="71" spans="1:63" s="29" customFormat="1" ht="31.9" customHeight="1" x14ac:dyDescent="0.2">
      <c r="A71" s="75"/>
      <c r="B71" s="75"/>
      <c r="C71" s="75"/>
      <c r="D71" s="17"/>
      <c r="E71" s="27"/>
      <c r="F71" s="27"/>
      <c r="G71" s="27"/>
      <c r="H71" s="27"/>
      <c r="I71" s="27"/>
      <c r="J71" s="27"/>
      <c r="K71" s="27"/>
      <c r="L71" s="2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58"/>
      <c r="AM71" s="73"/>
      <c r="AN71" s="73"/>
      <c r="AO71" s="75"/>
      <c r="AP71" s="75"/>
      <c r="AQ71" s="75"/>
      <c r="AR71" s="75"/>
      <c r="AS71" s="51"/>
      <c r="AT71" s="51"/>
      <c r="AU71" s="51"/>
      <c r="AV71" s="51"/>
      <c r="AW71" s="51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63" s="29" customFormat="1" ht="36" customHeight="1" x14ac:dyDescent="0.2">
      <c r="A72" s="75"/>
      <c r="B72" s="75"/>
      <c r="C72" s="75"/>
      <c r="D72" s="94" t="s">
        <v>79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6"/>
      <c r="AL72" s="58"/>
      <c r="AM72" s="73"/>
      <c r="AN72" s="73"/>
      <c r="AO72" s="75"/>
      <c r="AP72" s="75"/>
      <c r="AQ72" s="75"/>
      <c r="AR72" s="75"/>
      <c r="AS72" s="51"/>
      <c r="AT72" s="51"/>
      <c r="AU72" s="51"/>
      <c r="AV72" s="51"/>
      <c r="AW72" s="51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</row>
    <row r="73" spans="1:63" s="22" customFormat="1" ht="36" customHeight="1" x14ac:dyDescent="0.2">
      <c r="D73" s="97" t="s">
        <v>78</v>
      </c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8"/>
      <c r="S73" s="62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58"/>
      <c r="AM73" s="73"/>
      <c r="AN73" s="73"/>
      <c r="AO73" s="75"/>
      <c r="AP73" s="75"/>
      <c r="AQ73" s="75"/>
      <c r="AR73" s="75"/>
      <c r="AS73" s="51"/>
      <c r="AT73" s="51"/>
      <c r="AU73" s="51"/>
      <c r="AV73" s="51"/>
      <c r="AW73" s="51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</row>
    <row r="74" spans="1:63" s="22" customFormat="1" ht="36" customHeight="1" x14ac:dyDescent="0.2">
      <c r="D74" s="99" t="s">
        <v>266</v>
      </c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100"/>
      <c r="S74" s="90"/>
      <c r="T74" s="29" t="s">
        <v>265</v>
      </c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H74" s="29"/>
      <c r="AI74" s="29"/>
      <c r="AJ74" s="29"/>
      <c r="AK74" s="29"/>
      <c r="AL74" s="58"/>
      <c r="AM74" s="73"/>
      <c r="AN74" s="73"/>
      <c r="AO74" s="75"/>
      <c r="AP74" s="75"/>
      <c r="AQ74" s="75"/>
      <c r="AR74" s="75"/>
      <c r="AS74" s="51"/>
      <c r="AT74" s="51"/>
      <c r="AU74" s="51"/>
      <c r="AV74" s="51"/>
      <c r="AW74" s="51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</row>
    <row r="75" spans="1:63" s="17" customFormat="1" ht="36" customHeight="1" x14ac:dyDescent="0.2">
      <c r="C75" s="69"/>
      <c r="D75" s="136" t="str">
        <f>IF(VLOOKUP(K4,'Form Parameters'!$A$2:$I$17,9,FALSE)="No","This is a one off payment"," ")</f>
        <v>This is a one off payment</v>
      </c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91"/>
      <c r="T75" s="135" t="s">
        <v>264</v>
      </c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29"/>
      <c r="AK75" s="29"/>
      <c r="AL75" s="58"/>
      <c r="AM75" s="73"/>
      <c r="AN75" s="73"/>
      <c r="AO75" s="75"/>
      <c r="AP75" s="75"/>
      <c r="AQ75" s="75"/>
      <c r="AR75" s="75"/>
      <c r="AS75" s="51"/>
      <c r="AT75" s="51"/>
      <c r="AU75" s="51"/>
      <c r="AV75" s="51"/>
      <c r="AW75" s="51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</row>
    <row r="76" spans="1:63" s="17" customFormat="1" ht="31.9" customHeight="1" x14ac:dyDescent="0.2"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58"/>
      <c r="AM76" s="73"/>
      <c r="AN76" s="73"/>
      <c r="AO76" s="75"/>
      <c r="AP76" s="75"/>
      <c r="AQ76" s="75"/>
      <c r="AR76" s="75"/>
      <c r="AS76" s="51"/>
      <c r="AT76" s="51"/>
      <c r="AU76" s="51"/>
      <c r="AV76" s="51"/>
      <c r="AW76" s="51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</row>
    <row r="77" spans="1:63" s="17" customFormat="1" ht="36" customHeight="1" x14ac:dyDescent="0.2">
      <c r="D77" s="94" t="s">
        <v>84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6"/>
      <c r="AL77" s="58"/>
      <c r="AM77" s="73"/>
      <c r="AN77" s="73"/>
      <c r="AO77" s="75"/>
      <c r="AP77" s="75"/>
      <c r="AQ77" s="75"/>
      <c r="AR77" s="75"/>
      <c r="AS77" s="51"/>
      <c r="AT77" s="51"/>
      <c r="AU77" s="51"/>
      <c r="AV77" s="51"/>
      <c r="AW77" s="51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</row>
    <row r="78" spans="1:63" s="17" customFormat="1" ht="36" customHeight="1" x14ac:dyDescent="0.2">
      <c r="C78" s="69"/>
      <c r="D78" s="120" t="str">
        <f>AG4&amp; " - "&amp;D66</f>
        <v xml:space="preserve">0 - </v>
      </c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2"/>
      <c r="AL78" s="58"/>
      <c r="AM78" s="73"/>
      <c r="AN78" s="73"/>
      <c r="AO78" s="75"/>
      <c r="AP78" s="75"/>
      <c r="AQ78" s="75"/>
      <c r="AR78" s="75"/>
      <c r="AS78" s="51"/>
      <c r="AT78" s="51"/>
      <c r="AU78" s="51"/>
      <c r="AV78" s="51"/>
      <c r="AW78" s="51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</row>
    <row r="79" spans="1:63" s="17" customFormat="1" ht="27" customHeight="1" x14ac:dyDescent="0.2"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58"/>
      <c r="AM79" s="73"/>
      <c r="AN79" s="73"/>
      <c r="AO79" s="75"/>
      <c r="AP79" s="75"/>
      <c r="AQ79" s="75"/>
      <c r="AR79" s="75"/>
      <c r="AS79" s="51"/>
      <c r="AT79" s="51"/>
      <c r="AU79" s="51"/>
      <c r="AV79" s="51"/>
      <c r="AW79" s="51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</row>
    <row r="80" spans="1:63" s="17" customFormat="1" ht="27" customHeight="1" x14ac:dyDescent="0.2"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T80" s="76"/>
      <c r="U80" s="76"/>
      <c r="V80" s="76"/>
      <c r="W80" s="76"/>
      <c r="X80" s="76"/>
      <c r="Y80" s="29"/>
      <c r="Z80" s="76"/>
      <c r="AA80" s="76"/>
      <c r="AB80" s="76"/>
      <c r="AC80" s="76"/>
      <c r="AD80" s="77"/>
      <c r="AE80" s="28"/>
      <c r="AF80" s="28"/>
      <c r="AG80" s="28"/>
      <c r="AH80" s="28"/>
      <c r="AI80" s="76"/>
      <c r="AJ80" s="76"/>
      <c r="AK80" s="76"/>
      <c r="AL80" s="72"/>
      <c r="AM80" s="73"/>
      <c r="AN80" s="73"/>
      <c r="AO80" s="72"/>
      <c r="AP80" s="72"/>
      <c r="AQ80" s="72"/>
      <c r="AR80" s="72"/>
      <c r="AS80" s="51"/>
      <c r="AT80" s="51"/>
      <c r="AU80" s="51"/>
      <c r="AV80" s="51"/>
      <c r="AW80" s="51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58"/>
      <c r="BK80" s="58"/>
    </row>
    <row r="81" spans="4:63" s="17" customFormat="1" ht="27" customHeight="1" x14ac:dyDescent="0.2"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28" t="s">
        <v>26</v>
      </c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72"/>
      <c r="AN81" s="58"/>
      <c r="AO81" s="58"/>
      <c r="AP81" s="58"/>
      <c r="AQ81" s="58"/>
      <c r="AR81" s="58"/>
      <c r="AS81" s="51"/>
      <c r="AT81" s="51"/>
      <c r="AU81" s="51"/>
      <c r="AV81" s="51"/>
      <c r="AW81" s="51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</row>
    <row r="82" spans="4:63" ht="20.25" x14ac:dyDescent="0.3">
      <c r="AD82" s="78"/>
      <c r="AS82" s="79"/>
      <c r="AT82" s="79"/>
      <c r="AU82" s="79"/>
      <c r="AV82" s="79"/>
      <c r="AW82" s="79"/>
    </row>
    <row r="83" spans="4:63" ht="20.25" x14ac:dyDescent="0.3"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AD83" s="78"/>
      <c r="AS83" s="79"/>
      <c r="AT83" s="79"/>
      <c r="AU83" s="79"/>
      <c r="AV83" s="79"/>
      <c r="AW83" s="79"/>
    </row>
    <row r="84" spans="4:63" ht="20.25" x14ac:dyDescent="0.3">
      <c r="D84" s="81"/>
      <c r="E84" s="81"/>
      <c r="F84" s="81"/>
      <c r="G84" s="81"/>
      <c r="H84" s="81"/>
      <c r="I84" s="81"/>
      <c r="J84" s="81"/>
      <c r="K84" s="80"/>
      <c r="L84" s="80"/>
      <c r="M84" s="80"/>
      <c r="N84" s="80"/>
      <c r="O84" s="80"/>
      <c r="P84" s="80"/>
      <c r="Q84" s="80"/>
      <c r="R84" s="80"/>
      <c r="S84" s="80"/>
      <c r="T84" s="80"/>
      <c r="Y84" s="80"/>
      <c r="AS84" s="79"/>
      <c r="AT84" s="79"/>
      <c r="AU84" s="79"/>
      <c r="AV84" s="79"/>
      <c r="AW84" s="79"/>
    </row>
    <row r="85" spans="4:63" x14ac:dyDescent="0.2">
      <c r="D85" s="83"/>
      <c r="E85" s="83"/>
      <c r="F85" s="83"/>
      <c r="G85" s="83"/>
      <c r="H85" s="83"/>
      <c r="I85" s="83"/>
      <c r="J85" s="83"/>
    </row>
    <row r="86" spans="4:63" ht="13.15" customHeight="1" x14ac:dyDescent="0.2">
      <c r="D86" s="83"/>
      <c r="E86" s="83"/>
      <c r="F86" s="83"/>
      <c r="G86" s="83"/>
      <c r="H86" s="83"/>
      <c r="I86" s="83"/>
      <c r="J86" s="83"/>
    </row>
    <row r="87" spans="4:63" ht="13.5" customHeight="1" x14ac:dyDescent="0.2">
      <c r="D87" s="80"/>
      <c r="E87" s="80"/>
      <c r="F87" s="80"/>
      <c r="G87" s="80"/>
      <c r="H87" s="80"/>
      <c r="I87" s="80"/>
      <c r="J87" s="80"/>
      <c r="K87" s="80"/>
    </row>
    <row r="88" spans="4:63" ht="13.5" customHeight="1" x14ac:dyDescent="0.2">
      <c r="D88" s="80"/>
      <c r="E88" s="80"/>
      <c r="F88" s="80"/>
      <c r="G88" s="80"/>
      <c r="H88" s="80"/>
      <c r="I88" s="80"/>
      <c r="J88" s="80"/>
      <c r="K88" s="80"/>
    </row>
    <row r="89" spans="4:63" ht="13.5" customHeight="1" x14ac:dyDescent="0.2">
      <c r="D89" s="80"/>
      <c r="E89" s="80"/>
      <c r="F89" s="80"/>
      <c r="G89" s="80"/>
      <c r="H89" s="80"/>
      <c r="I89" s="80"/>
      <c r="J89" s="80"/>
      <c r="K89" s="80"/>
    </row>
    <row r="90" spans="4:63" ht="13.5" customHeight="1" x14ac:dyDescent="0.2">
      <c r="D90" s="80"/>
      <c r="E90" s="80"/>
      <c r="F90" s="80"/>
      <c r="G90" s="80"/>
      <c r="H90" s="80"/>
      <c r="I90" s="80"/>
      <c r="J90" s="80"/>
      <c r="K90" s="80"/>
    </row>
    <row r="91" spans="4:63" ht="13.5" customHeight="1" x14ac:dyDescent="0.2"/>
    <row r="92" spans="4:63" ht="13.5" customHeight="1" x14ac:dyDescent="0.2"/>
    <row r="93" spans="4:63" ht="13.5" customHeight="1" x14ac:dyDescent="0.2"/>
  </sheetData>
  <sheetProtection algorithmName="SHA-512" hashValue="vhxejSoGqM4jOOMYNM0Bn4+mOQQACXX+UtS65Rsu6Bhc/DirdLLvWA4guVnvw4ymWHpVxB7hGfE5KnozGXQpbg==" saltValue="Kn2cE4EMhivc25eTkd1s0A==" spinCount="100000" sheet="1" objects="1" scenarios="1" formatCells="0" formatColumns="0" formatRows="0"/>
  <mergeCells count="78">
    <mergeCell ref="F16:AN16"/>
    <mergeCell ref="F19:AN19"/>
    <mergeCell ref="D29:L29"/>
    <mergeCell ref="D30:L30"/>
    <mergeCell ref="AM36:AO36"/>
    <mergeCell ref="AM32:AN32"/>
    <mergeCell ref="AM33:AN33"/>
    <mergeCell ref="AM35:AO35"/>
    <mergeCell ref="D44:L44"/>
    <mergeCell ref="M43:AK43"/>
    <mergeCell ref="M44:AK44"/>
    <mergeCell ref="AM40:AO40"/>
    <mergeCell ref="AM39:AO39"/>
    <mergeCell ref="M42:AK42"/>
    <mergeCell ref="D40:L40"/>
    <mergeCell ref="D41:L41"/>
    <mergeCell ref="D42:L42"/>
    <mergeCell ref="D43:L43"/>
    <mergeCell ref="M45:AK45"/>
    <mergeCell ref="M46:AK46"/>
    <mergeCell ref="M36:AK36"/>
    <mergeCell ref="M37:AK37"/>
    <mergeCell ref="D34:L34"/>
    <mergeCell ref="D35:L35"/>
    <mergeCell ref="D36:L36"/>
    <mergeCell ref="D37:L37"/>
    <mergeCell ref="M34:AK34"/>
    <mergeCell ref="M35:AK35"/>
    <mergeCell ref="D45:L45"/>
    <mergeCell ref="D46:L46"/>
    <mergeCell ref="M39:AK39"/>
    <mergeCell ref="M40:AK40"/>
    <mergeCell ref="D39:L39"/>
    <mergeCell ref="M41:AK41"/>
    <mergeCell ref="D78:AK78"/>
    <mergeCell ref="U58:Z58"/>
    <mergeCell ref="U59:Z59"/>
    <mergeCell ref="U60:Z60"/>
    <mergeCell ref="U61:Z61"/>
    <mergeCell ref="D69:AK69"/>
    <mergeCell ref="D70:AK70"/>
    <mergeCell ref="D65:AK65"/>
    <mergeCell ref="D66:AK66"/>
    <mergeCell ref="J58:S58"/>
    <mergeCell ref="AB58:AK58"/>
    <mergeCell ref="D58:H58"/>
    <mergeCell ref="D77:AK77"/>
    <mergeCell ref="T75:AI75"/>
    <mergeCell ref="D75:R75"/>
    <mergeCell ref="K4:AC4"/>
    <mergeCell ref="AG4:AH4"/>
    <mergeCell ref="D26:AB26"/>
    <mergeCell ref="D32:AK32"/>
    <mergeCell ref="M33:AK33"/>
    <mergeCell ref="M27:AB27"/>
    <mergeCell ref="M28:AB28"/>
    <mergeCell ref="M29:AB29"/>
    <mergeCell ref="M30:AB30"/>
    <mergeCell ref="D33:L33"/>
    <mergeCell ref="D27:L27"/>
    <mergeCell ref="D28:L28"/>
    <mergeCell ref="F15:AN15"/>
    <mergeCell ref="F14:AN14"/>
    <mergeCell ref="F18:AN18"/>
    <mergeCell ref="F17:AN17"/>
    <mergeCell ref="D47:L47"/>
    <mergeCell ref="M47:AK47"/>
    <mergeCell ref="D72:S72"/>
    <mergeCell ref="D73:R73"/>
    <mergeCell ref="D74:R74"/>
    <mergeCell ref="D56:AK56"/>
    <mergeCell ref="D53:AK53"/>
    <mergeCell ref="D54:AK54"/>
    <mergeCell ref="D49:AK49"/>
    <mergeCell ref="D50:L50"/>
    <mergeCell ref="D51:L51"/>
    <mergeCell ref="M50:AK50"/>
    <mergeCell ref="M51:AK51"/>
  </mergeCells>
  <phoneticPr fontId="2" type="noConversion"/>
  <conditionalFormatting sqref="D41:AK41">
    <cfRule type="expression" dxfId="13" priority="17">
      <formula>$D$41=" "</formula>
    </cfRule>
  </conditionalFormatting>
  <conditionalFormatting sqref="D42:AK42">
    <cfRule type="expression" dxfId="12" priority="16">
      <formula>$D$42=" "</formula>
    </cfRule>
  </conditionalFormatting>
  <conditionalFormatting sqref="D43:AK43">
    <cfRule type="expression" dxfId="11" priority="15">
      <formula>$D$43=" "</formula>
    </cfRule>
  </conditionalFormatting>
  <conditionalFormatting sqref="D46:AK46">
    <cfRule type="expression" dxfId="10" priority="18">
      <formula>$D$46=" "</formula>
    </cfRule>
  </conditionalFormatting>
  <conditionalFormatting sqref="D47:AK47">
    <cfRule type="expression" dxfId="9" priority="2">
      <formula>$D$47=" "</formula>
    </cfRule>
  </conditionalFormatting>
  <conditionalFormatting sqref="D49:AK49 D50:D51 M50:M51">
    <cfRule type="expression" dxfId="8" priority="9">
      <formula>$K$4="Supplier Payment (Self Employed Individual) "</formula>
    </cfRule>
  </conditionalFormatting>
  <conditionalFormatting sqref="D49:AK51">
    <cfRule type="expression" dxfId="7" priority="14">
      <formula>$D$49=" "</formula>
    </cfRule>
  </conditionalFormatting>
  <conditionalFormatting sqref="S75">
    <cfRule type="expression" dxfId="6" priority="1">
      <formula>$D$75="This is a one off payment"</formula>
    </cfRule>
  </conditionalFormatting>
  <conditionalFormatting sqref="AM32:AN32">
    <cfRule type="expression" dxfId="5" priority="13">
      <formula>OR($K$4="Research Partner Payment",$K$4="Research Funder Payment")</formula>
    </cfRule>
  </conditionalFormatting>
  <conditionalFormatting sqref="AM33:AN33">
    <cfRule type="expression" dxfId="4" priority="7">
      <formula>OR($K$4="Research Partner Payment", $K$4="Research Funder Payment")</formula>
    </cfRule>
  </conditionalFormatting>
  <conditionalFormatting sqref="AM35:AO35">
    <cfRule type="expression" dxfId="3" priority="8">
      <formula>OR($K$4="Research Partner Payment",$K$4="Research Funder Payment")</formula>
    </cfRule>
  </conditionalFormatting>
  <conditionalFormatting sqref="AM36:AO36">
    <cfRule type="expression" dxfId="2" priority="6">
      <formula>OR($K$4="Research Partner Payment",$K$4="Research Funder Payment")</formula>
    </cfRule>
  </conditionalFormatting>
  <conditionalFormatting sqref="AM39:AO39">
    <cfRule type="expression" dxfId="1" priority="3">
      <formula>$M$40="Other"</formula>
    </cfRule>
  </conditionalFormatting>
  <conditionalFormatting sqref="AM40:AO40">
    <cfRule type="expression" dxfId="0" priority="4">
      <formula>$M$40:$AK$40="Other"</formula>
    </cfRule>
  </conditionalFormatting>
  <dataValidations xWindow="1171" yWindow="561" count="2">
    <dataValidation allowBlank="1" sqref="N28:AB28 M27:M28 K28:L28" xr:uid="{B29502DB-7BB7-4BAE-920A-67E600CA61DB}"/>
    <dataValidation type="custom" allowBlank="1" showInputMessage="1" showErrorMessage="1" errorTitle="Please input in Capital letters" error="Please input in Capital letters" prompt="In CAPITAL letters. Must match account name on proof of bank details exactly." sqref="M33:AK33" xr:uid="{0FEC981E-6905-4463-AA69-574536B9AB6F}">
      <formula1>EXACT(M33,UPPER(M33))</formula1>
    </dataValidation>
  </dataValidations>
  <hyperlinks>
    <hyperlink ref="X62" r:id="rId1" xr:uid="{E6C77FF0-0DE3-4833-9626-664A98D56CFD}"/>
    <hyperlink ref="T75" r:id="rId2" location="1.arethereanycountriestowhichtheuniversitycannotmakepayment%3F" display="Please note, the University cannot make payments to sanctioned countries, individuals or entities. Refer to FAQ - Sanctioned Countries for more detail" xr:uid="{4BD9592F-6324-44DB-A084-7CC2D6842BE0}"/>
  </hyperlinks>
  <pageMargins left="0.35433070866141736" right="0.23622047244094491" top="0.19685039370078741" bottom="0.11811023622047245" header="0.31496062992125984" footer="0.11811023622047245"/>
  <pageSetup paperSize="9" scale="27" orientation="portrait" horizontalDpi="360" verticalDpi="36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171" yWindow="561" count="6">
        <x14:dataValidation type="list" allowBlank="1" showInputMessage="1" showErrorMessage="1" xr:uid="{4D345A74-8F19-4952-8909-999EFFB45387}">
          <x14:formula1>
            <xm:f>'Form Parameters'!$A$25:$A$33</xm:f>
          </x14:formula1>
          <xm:sqref>D70:AK70</xm:sqref>
        </x14:dataValidation>
        <x14:dataValidation type="list" allowBlank="1" showInputMessage="1" showErrorMessage="1" xr:uid="{EF9E6C73-46B2-4E73-ACA9-06BA05CED965}">
          <x14:formula1>
            <xm:f>'Form Parameters'!$A$37:$A$44</xm:f>
          </x14:formula1>
          <xm:sqref>U59:Z59</xm:sqref>
        </x14:dataValidation>
        <x14:dataValidation type="list" allowBlank="1" showInputMessage="1" showErrorMessage="1" xr:uid="{75C0143C-911E-4FE1-8A48-E3163A3F3E15}">
          <x14:formula1>
            <xm:f>'Form Parameters'!$A$49:$A$65</xm:f>
          </x14:formula1>
          <xm:sqref>D54:AK54</xm:sqref>
        </x14:dataValidation>
        <x14:dataValidation type="list" allowBlank="1" showInputMessage="1" showErrorMessage="1" xr:uid="{41E0BAB2-242D-48F2-9102-38CFD48A13EF}">
          <x14:formula1>
            <xm:f>'Form Parameters'!$A$2:$A$17</xm:f>
          </x14:formula1>
          <xm:sqref>K4:AC4</xm:sqref>
        </x14:dataValidation>
        <x14:dataValidation type="list" allowBlank="1" showInputMessage="1" showErrorMessage="1" xr:uid="{12BB0F86-6C5C-4C6C-BB2F-87E591B32087}">
          <x14:formula1>
            <xm:f>'Bank Detail Format'!$A$2:$A$64</xm:f>
          </x14:formula1>
          <xm:sqref>L40</xm:sqref>
        </x14:dataValidation>
        <x14:dataValidation type="list" allowBlank="1" showInputMessage="1" showErrorMessage="1" xr:uid="{5B83C85B-D72E-4E80-812E-57498F80C42B}">
          <x14:formula1>
            <xm:f>'Bank Detail Format'!$A$2:$A$65</xm:f>
          </x14:formula1>
          <xm:sqref>M40:AK40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C53D-0D85-4914-88C2-3D3D4972E2EE}">
  <sheetPr>
    <tabColor theme="0" tint="-0.14999847407452621"/>
  </sheetPr>
  <dimension ref="A1:J65"/>
  <sheetViews>
    <sheetView topLeftCell="A50" workbookViewId="0">
      <selection activeCell="C73" sqref="C73"/>
    </sheetView>
  </sheetViews>
  <sheetFormatPr defaultRowHeight="12.75" x14ac:dyDescent="0.2"/>
  <cols>
    <col min="1" max="1" width="33.28515625" customWidth="1"/>
    <col min="2" max="2" width="24.28515625" customWidth="1"/>
    <col min="3" max="3" width="19.5703125" customWidth="1"/>
    <col min="4" max="5" width="30.42578125" customWidth="1"/>
    <col min="6" max="6" width="19.85546875" bestFit="1" customWidth="1"/>
    <col min="7" max="7" width="23.42578125" customWidth="1"/>
    <col min="8" max="8" width="19.85546875" customWidth="1"/>
    <col min="9" max="9" width="24.7109375" customWidth="1"/>
  </cols>
  <sheetData>
    <row r="1" spans="1:10" x14ac:dyDescent="0.2">
      <c r="A1" s="2" t="s">
        <v>1</v>
      </c>
      <c r="B1" s="2" t="s">
        <v>92</v>
      </c>
      <c r="C1" s="2" t="s">
        <v>93</v>
      </c>
      <c r="D1" s="2" t="s">
        <v>170</v>
      </c>
      <c r="E1" s="2" t="s">
        <v>267</v>
      </c>
      <c r="F1" s="2" t="s">
        <v>171</v>
      </c>
      <c r="G1" s="2" t="s">
        <v>211</v>
      </c>
      <c r="H1" s="2" t="s">
        <v>210</v>
      </c>
      <c r="I1" s="2" t="s">
        <v>172</v>
      </c>
      <c r="J1" s="2" t="s">
        <v>268</v>
      </c>
    </row>
    <row r="2" spans="1:10" x14ac:dyDescent="0.2">
      <c r="A2" s="4" t="s">
        <v>80</v>
      </c>
      <c r="B2" s="1" t="s">
        <v>201</v>
      </c>
      <c r="C2" s="1" t="s">
        <v>202</v>
      </c>
      <c r="D2" s="1" t="s">
        <v>203</v>
      </c>
      <c r="E2" s="1" t="s">
        <v>269</v>
      </c>
      <c r="F2" s="6"/>
      <c r="G2" s="6"/>
      <c r="H2" s="6"/>
      <c r="I2" s="6"/>
    </row>
    <row r="3" spans="1:10" x14ac:dyDescent="0.2">
      <c r="A3" s="1" t="s">
        <v>94</v>
      </c>
      <c r="B3" t="s">
        <v>152</v>
      </c>
      <c r="C3" s="1" t="s">
        <v>147</v>
      </c>
      <c r="D3" s="1" t="str">
        <f>" "</f>
        <v xml:space="preserve"> </v>
      </c>
      <c r="E3" s="1" t="str">
        <f t="shared" ref="E3:E13" si="0">" "</f>
        <v xml:space="preserve"> </v>
      </c>
      <c r="F3">
        <v>28</v>
      </c>
      <c r="G3" s="1">
        <v>8</v>
      </c>
      <c r="H3" s="1">
        <v>11</v>
      </c>
    </row>
    <row r="4" spans="1:10" x14ac:dyDescent="0.2">
      <c r="A4" s="1" t="s">
        <v>95</v>
      </c>
      <c r="B4" t="s">
        <v>154</v>
      </c>
      <c r="C4" s="1" t="s">
        <v>147</v>
      </c>
      <c r="D4" s="1" t="str">
        <f>" "</f>
        <v xml:space="preserve"> </v>
      </c>
      <c r="E4" s="1" t="str">
        <f t="shared" si="0"/>
        <v xml:space="preserve"> </v>
      </c>
      <c r="F4">
        <v>24</v>
      </c>
      <c r="G4">
        <v>8</v>
      </c>
      <c r="H4">
        <v>11</v>
      </c>
    </row>
    <row r="5" spans="1:10" x14ac:dyDescent="0.2">
      <c r="A5" s="1" t="s">
        <v>194</v>
      </c>
      <c r="B5" t="s">
        <v>168</v>
      </c>
      <c r="C5" s="1" t="s">
        <v>147</v>
      </c>
      <c r="D5" s="1" t="str">
        <f>" "</f>
        <v xml:space="preserve"> </v>
      </c>
      <c r="E5" s="1" t="str">
        <f t="shared" si="0"/>
        <v xml:space="preserve"> </v>
      </c>
      <c r="F5" s="1" t="s">
        <v>234</v>
      </c>
      <c r="G5" s="1">
        <v>8</v>
      </c>
      <c r="H5" s="1">
        <v>11</v>
      </c>
    </row>
    <row r="6" spans="1:10" x14ac:dyDescent="0.2">
      <c r="A6" s="1" t="s">
        <v>151</v>
      </c>
      <c r="B6" s="1" t="s">
        <v>168</v>
      </c>
      <c r="C6" s="1" t="s">
        <v>147</v>
      </c>
      <c r="D6" s="1" t="s">
        <v>173</v>
      </c>
      <c r="E6" s="1" t="str">
        <f t="shared" si="0"/>
        <v xml:space="preserve"> </v>
      </c>
      <c r="F6" s="1" t="s">
        <v>234</v>
      </c>
      <c r="G6">
        <v>8</v>
      </c>
      <c r="H6">
        <v>11</v>
      </c>
      <c r="I6">
        <v>6</v>
      </c>
    </row>
    <row r="7" spans="1:10" x14ac:dyDescent="0.2">
      <c r="A7" t="s">
        <v>96</v>
      </c>
      <c r="B7" t="s">
        <v>156</v>
      </c>
      <c r="C7" s="1" t="s">
        <v>147</v>
      </c>
      <c r="D7" s="1" t="str">
        <f t="shared" ref="D7:D13" si="1">" "</f>
        <v xml:space="preserve"> </v>
      </c>
      <c r="E7" s="1" t="str">
        <f t="shared" si="0"/>
        <v xml:space="preserve"> </v>
      </c>
      <c r="F7">
        <v>20</v>
      </c>
      <c r="G7">
        <v>8</v>
      </c>
      <c r="H7">
        <v>11</v>
      </c>
    </row>
    <row r="8" spans="1:10" x14ac:dyDescent="0.2">
      <c r="A8" s="1" t="s">
        <v>97</v>
      </c>
      <c r="B8" t="s">
        <v>152</v>
      </c>
      <c r="C8" s="1" t="s">
        <v>147</v>
      </c>
      <c r="D8" s="1" t="str">
        <f t="shared" si="1"/>
        <v xml:space="preserve"> </v>
      </c>
      <c r="E8" s="1" t="str">
        <f t="shared" si="0"/>
        <v xml:space="preserve"> </v>
      </c>
      <c r="F8">
        <v>28</v>
      </c>
      <c r="G8" s="1">
        <v>8</v>
      </c>
      <c r="H8" s="1">
        <v>11</v>
      </c>
    </row>
    <row r="9" spans="1:10" x14ac:dyDescent="0.2">
      <c r="A9" s="1" t="s">
        <v>98</v>
      </c>
      <c r="B9" t="s">
        <v>157</v>
      </c>
      <c r="C9" s="1" t="s">
        <v>147</v>
      </c>
      <c r="D9" s="1" t="str">
        <f t="shared" si="1"/>
        <v xml:space="preserve"> </v>
      </c>
      <c r="E9" s="1" t="str">
        <f t="shared" si="0"/>
        <v xml:space="preserve"> </v>
      </c>
      <c r="F9">
        <v>22</v>
      </c>
      <c r="G9" s="1">
        <v>8</v>
      </c>
      <c r="H9" s="1">
        <v>11</v>
      </c>
    </row>
    <row r="10" spans="1:10" x14ac:dyDescent="0.2">
      <c r="A10" s="1" t="s">
        <v>99</v>
      </c>
      <c r="B10" t="s">
        <v>158</v>
      </c>
      <c r="C10" s="1" t="s">
        <v>147</v>
      </c>
      <c r="D10" s="1" t="str">
        <f t="shared" si="1"/>
        <v xml:space="preserve"> </v>
      </c>
      <c r="E10" s="1" t="str">
        <f t="shared" si="0"/>
        <v xml:space="preserve"> </v>
      </c>
      <c r="F10">
        <v>16</v>
      </c>
      <c r="G10">
        <v>8</v>
      </c>
      <c r="H10">
        <v>11</v>
      </c>
    </row>
    <row r="11" spans="1:10" x14ac:dyDescent="0.2">
      <c r="A11" s="1" t="s">
        <v>100</v>
      </c>
      <c r="B11" t="s">
        <v>156</v>
      </c>
      <c r="C11" s="1" t="s">
        <v>147</v>
      </c>
      <c r="D11" s="1" t="str">
        <f t="shared" si="1"/>
        <v xml:space="preserve"> </v>
      </c>
      <c r="E11" s="1" t="str">
        <f t="shared" si="0"/>
        <v xml:space="preserve"> </v>
      </c>
      <c r="F11">
        <v>20</v>
      </c>
      <c r="G11" s="1">
        <v>8</v>
      </c>
      <c r="H11" s="1">
        <v>11</v>
      </c>
    </row>
    <row r="12" spans="1:10" x14ac:dyDescent="0.2">
      <c r="A12" s="1" t="s">
        <v>101</v>
      </c>
      <c r="B12" t="s">
        <v>159</v>
      </c>
      <c r="C12" s="1" t="s">
        <v>147</v>
      </c>
      <c r="D12" s="1" t="str">
        <f t="shared" si="1"/>
        <v xml:space="preserve"> </v>
      </c>
      <c r="E12" s="1" t="str">
        <f t="shared" si="0"/>
        <v xml:space="preserve"> </v>
      </c>
      <c r="F12">
        <v>29</v>
      </c>
      <c r="G12" s="1">
        <v>8</v>
      </c>
      <c r="H12" s="1">
        <v>11</v>
      </c>
    </row>
    <row r="13" spans="1:10" x14ac:dyDescent="0.2">
      <c r="A13" s="1" t="s">
        <v>102</v>
      </c>
      <c r="B13" t="s">
        <v>157</v>
      </c>
      <c r="C13" s="1" t="s">
        <v>147</v>
      </c>
      <c r="D13" s="1" t="str">
        <f t="shared" si="1"/>
        <v xml:space="preserve"> </v>
      </c>
      <c r="E13" s="1" t="str">
        <f t="shared" si="0"/>
        <v xml:space="preserve"> </v>
      </c>
      <c r="F13">
        <v>22</v>
      </c>
      <c r="G13">
        <v>8</v>
      </c>
      <c r="H13">
        <v>11</v>
      </c>
    </row>
    <row r="14" spans="1:10" x14ac:dyDescent="0.2">
      <c r="A14" s="1" t="s">
        <v>148</v>
      </c>
      <c r="B14" s="1" t="s">
        <v>168</v>
      </c>
      <c r="C14" s="1" t="s">
        <v>147</v>
      </c>
      <c r="D14" s="1" t="s">
        <v>175</v>
      </c>
      <c r="E14" s="1" t="s">
        <v>174</v>
      </c>
      <c r="F14" s="1" t="s">
        <v>234</v>
      </c>
      <c r="G14">
        <v>8</v>
      </c>
      <c r="H14">
        <v>11</v>
      </c>
      <c r="I14">
        <v>5</v>
      </c>
      <c r="J14">
        <v>3</v>
      </c>
    </row>
    <row r="15" spans="1:10" x14ac:dyDescent="0.2">
      <c r="A15" s="1" t="s">
        <v>195</v>
      </c>
      <c r="B15" s="1" t="s">
        <v>168</v>
      </c>
      <c r="C15" s="1" t="s">
        <v>147</v>
      </c>
      <c r="D15" s="1" t="str">
        <f>" "</f>
        <v xml:space="preserve"> </v>
      </c>
      <c r="E15" s="1" t="str">
        <f>" "</f>
        <v xml:space="preserve"> </v>
      </c>
      <c r="F15" s="1" t="s">
        <v>234</v>
      </c>
      <c r="G15" s="1">
        <v>8</v>
      </c>
      <c r="H15" s="1">
        <v>11</v>
      </c>
    </row>
    <row r="16" spans="1:10" x14ac:dyDescent="0.2">
      <c r="A16" s="1" t="s">
        <v>150</v>
      </c>
      <c r="B16" s="1" t="s">
        <v>168</v>
      </c>
      <c r="C16" s="1" t="s">
        <v>147</v>
      </c>
      <c r="D16" s="1" t="s">
        <v>270</v>
      </c>
      <c r="E16" s="1" t="str">
        <f t="shared" ref="E16:E65" si="2">" "</f>
        <v xml:space="preserve"> </v>
      </c>
      <c r="F16" s="1" t="s">
        <v>234</v>
      </c>
      <c r="G16">
        <v>8</v>
      </c>
      <c r="H16">
        <v>11</v>
      </c>
      <c r="I16">
        <v>12</v>
      </c>
    </row>
    <row r="17" spans="1:8" x14ac:dyDescent="0.2">
      <c r="A17" s="1" t="s">
        <v>103</v>
      </c>
      <c r="B17" t="s">
        <v>157</v>
      </c>
      <c r="C17" s="1" t="s">
        <v>147</v>
      </c>
      <c r="D17" s="1" t="str">
        <f t="shared" ref="D17:D45" si="3">" "</f>
        <v xml:space="preserve"> </v>
      </c>
      <c r="E17" s="1" t="str">
        <f t="shared" si="2"/>
        <v xml:space="preserve"> </v>
      </c>
      <c r="F17">
        <v>22</v>
      </c>
      <c r="G17" s="1">
        <v>8</v>
      </c>
      <c r="H17" s="1">
        <v>11</v>
      </c>
    </row>
    <row r="18" spans="1:8" x14ac:dyDescent="0.2">
      <c r="A18" s="1" t="s">
        <v>104</v>
      </c>
      <c r="B18" t="s">
        <v>160</v>
      </c>
      <c r="C18" s="1" t="s">
        <v>147</v>
      </c>
      <c r="D18" s="1" t="str">
        <f t="shared" si="3"/>
        <v xml:space="preserve"> </v>
      </c>
      <c r="E18" s="1" t="str">
        <f t="shared" si="2"/>
        <v xml:space="preserve"> </v>
      </c>
      <c r="F18">
        <v>21</v>
      </c>
      <c r="G18">
        <v>8</v>
      </c>
      <c r="H18">
        <v>11</v>
      </c>
    </row>
    <row r="19" spans="1:8" x14ac:dyDescent="0.2">
      <c r="A19" s="1" t="s">
        <v>105</v>
      </c>
      <c r="B19" t="s">
        <v>152</v>
      </c>
      <c r="C19" s="1" t="s">
        <v>147</v>
      </c>
      <c r="D19" s="1" t="str">
        <f t="shared" si="3"/>
        <v xml:space="preserve"> </v>
      </c>
      <c r="E19" s="1" t="str">
        <f t="shared" si="2"/>
        <v xml:space="preserve"> </v>
      </c>
      <c r="F19">
        <v>28</v>
      </c>
      <c r="G19">
        <v>8</v>
      </c>
      <c r="H19">
        <v>11</v>
      </c>
    </row>
    <row r="20" spans="1:8" x14ac:dyDescent="0.2">
      <c r="A20" s="1" t="s">
        <v>106</v>
      </c>
      <c r="B20" t="s">
        <v>154</v>
      </c>
      <c r="C20" s="1" t="s">
        <v>147</v>
      </c>
      <c r="D20" s="1" t="str">
        <f t="shared" si="3"/>
        <v xml:space="preserve"> </v>
      </c>
      <c r="E20" s="1" t="str">
        <f t="shared" si="2"/>
        <v xml:space="preserve"> </v>
      </c>
      <c r="F20">
        <v>24</v>
      </c>
      <c r="G20">
        <v>8</v>
      </c>
      <c r="H20">
        <v>11</v>
      </c>
    </row>
    <row r="21" spans="1:8" x14ac:dyDescent="0.2">
      <c r="A21" s="1" t="s">
        <v>107</v>
      </c>
      <c r="B21" t="s">
        <v>161</v>
      </c>
      <c r="C21" s="1" t="s">
        <v>147</v>
      </c>
      <c r="D21" s="1" t="str">
        <f t="shared" si="3"/>
        <v xml:space="preserve"> </v>
      </c>
      <c r="E21" s="1" t="str">
        <f t="shared" si="2"/>
        <v xml:space="preserve"> </v>
      </c>
      <c r="F21">
        <v>18</v>
      </c>
      <c r="G21">
        <v>8</v>
      </c>
      <c r="H21">
        <v>11</v>
      </c>
    </row>
    <row r="22" spans="1:8" x14ac:dyDescent="0.2">
      <c r="A22" s="1" t="s">
        <v>108</v>
      </c>
      <c r="B22" t="s">
        <v>152</v>
      </c>
      <c r="C22" s="1" t="s">
        <v>147</v>
      </c>
      <c r="D22" s="1" t="str">
        <f t="shared" si="3"/>
        <v xml:space="preserve"> </v>
      </c>
      <c r="E22" s="1" t="str">
        <f t="shared" si="2"/>
        <v xml:space="preserve"> </v>
      </c>
      <c r="F22">
        <v>28</v>
      </c>
      <c r="G22" s="1">
        <v>8</v>
      </c>
      <c r="H22" s="1">
        <v>11</v>
      </c>
    </row>
    <row r="23" spans="1:8" x14ac:dyDescent="0.2">
      <c r="A23" s="1" t="s">
        <v>196</v>
      </c>
      <c r="B23" t="s">
        <v>159</v>
      </c>
      <c r="C23" s="1" t="s">
        <v>147</v>
      </c>
      <c r="D23" s="1" t="str">
        <f t="shared" si="3"/>
        <v xml:space="preserve"> </v>
      </c>
      <c r="E23" s="1" t="str">
        <f t="shared" si="2"/>
        <v xml:space="preserve"> </v>
      </c>
      <c r="F23">
        <v>29</v>
      </c>
      <c r="G23" s="1">
        <v>8</v>
      </c>
      <c r="H23" s="1">
        <v>11</v>
      </c>
    </row>
    <row r="24" spans="1:8" x14ac:dyDescent="0.2">
      <c r="A24" s="1" t="s">
        <v>109</v>
      </c>
      <c r="B24" t="s">
        <v>156</v>
      </c>
      <c r="C24" s="1" t="s">
        <v>147</v>
      </c>
      <c r="D24" s="1" t="str">
        <f t="shared" si="3"/>
        <v xml:space="preserve"> </v>
      </c>
      <c r="E24" s="1" t="str">
        <f t="shared" si="2"/>
        <v xml:space="preserve"> </v>
      </c>
      <c r="F24">
        <v>20</v>
      </c>
      <c r="G24">
        <v>8</v>
      </c>
      <c r="H24">
        <v>11</v>
      </c>
    </row>
    <row r="25" spans="1:8" x14ac:dyDescent="0.2">
      <c r="A25" s="1" t="s">
        <v>110</v>
      </c>
      <c r="B25" t="s">
        <v>161</v>
      </c>
      <c r="C25" s="1" t="s">
        <v>147</v>
      </c>
      <c r="D25" s="1" t="str">
        <f t="shared" si="3"/>
        <v xml:space="preserve"> </v>
      </c>
      <c r="E25" s="1" t="str">
        <f t="shared" si="2"/>
        <v xml:space="preserve"> </v>
      </c>
      <c r="F25">
        <v>18</v>
      </c>
      <c r="G25">
        <v>8</v>
      </c>
      <c r="H25">
        <v>11</v>
      </c>
    </row>
    <row r="26" spans="1:8" x14ac:dyDescent="0.2">
      <c r="A26" s="1" t="s">
        <v>111</v>
      </c>
      <c r="B26" t="s">
        <v>161</v>
      </c>
      <c r="C26" s="1" t="s">
        <v>147</v>
      </c>
      <c r="D26" s="1" t="str">
        <f t="shared" si="3"/>
        <v xml:space="preserve"> </v>
      </c>
      <c r="E26" s="1" t="str">
        <f t="shared" si="2"/>
        <v xml:space="preserve"> </v>
      </c>
      <c r="F26">
        <v>18</v>
      </c>
      <c r="G26">
        <v>8</v>
      </c>
      <c r="H26">
        <v>11</v>
      </c>
    </row>
    <row r="27" spans="1:8" x14ac:dyDescent="0.2">
      <c r="A27" s="1" t="s">
        <v>112</v>
      </c>
      <c r="B27" t="s">
        <v>163</v>
      </c>
      <c r="C27" s="1" t="s">
        <v>147</v>
      </c>
      <c r="D27" s="1" t="str">
        <f t="shared" si="3"/>
        <v xml:space="preserve"> </v>
      </c>
      <c r="E27" s="1" t="str">
        <f t="shared" si="2"/>
        <v xml:space="preserve"> </v>
      </c>
      <c r="F27">
        <v>27</v>
      </c>
      <c r="G27">
        <v>8</v>
      </c>
      <c r="H27">
        <v>11</v>
      </c>
    </row>
    <row r="28" spans="1:8" x14ac:dyDescent="0.2">
      <c r="A28" s="1" t="s">
        <v>113</v>
      </c>
      <c r="B28" t="s">
        <v>157</v>
      </c>
      <c r="C28" s="1" t="s">
        <v>147</v>
      </c>
      <c r="D28" s="1" t="str">
        <f t="shared" si="3"/>
        <v xml:space="preserve"> </v>
      </c>
      <c r="E28" s="1" t="str">
        <f t="shared" si="2"/>
        <v xml:space="preserve"> </v>
      </c>
      <c r="F28">
        <v>22</v>
      </c>
      <c r="G28" s="1">
        <v>8</v>
      </c>
      <c r="H28" s="1">
        <v>11</v>
      </c>
    </row>
    <row r="29" spans="1:8" x14ac:dyDescent="0.2">
      <c r="A29" s="1" t="s">
        <v>114</v>
      </c>
      <c r="B29" t="s">
        <v>157</v>
      </c>
      <c r="C29" s="1" t="s">
        <v>147</v>
      </c>
      <c r="D29" s="1" t="str">
        <f t="shared" si="3"/>
        <v xml:space="preserve"> </v>
      </c>
      <c r="E29" s="1" t="str">
        <f t="shared" si="2"/>
        <v xml:space="preserve"> </v>
      </c>
      <c r="F29">
        <v>22</v>
      </c>
      <c r="G29">
        <v>8</v>
      </c>
      <c r="H29">
        <v>11</v>
      </c>
    </row>
    <row r="30" spans="1:8" x14ac:dyDescent="0.2">
      <c r="A30" s="1" t="s">
        <v>197</v>
      </c>
      <c r="B30" t="s">
        <v>162</v>
      </c>
      <c r="C30" s="1" t="s">
        <v>147</v>
      </c>
      <c r="D30" s="1" t="str">
        <f t="shared" si="3"/>
        <v xml:space="preserve"> </v>
      </c>
      <c r="E30" s="1" t="str">
        <f t="shared" si="2"/>
        <v xml:space="preserve"> </v>
      </c>
      <c r="F30">
        <v>23</v>
      </c>
      <c r="G30">
        <v>8</v>
      </c>
      <c r="H30">
        <v>11</v>
      </c>
    </row>
    <row r="31" spans="1:8" x14ac:dyDescent="0.2">
      <c r="A31" s="1" t="s">
        <v>115</v>
      </c>
      <c r="B31" t="s">
        <v>163</v>
      </c>
      <c r="C31" s="1" t="s">
        <v>147</v>
      </c>
      <c r="D31" s="1" t="str">
        <f t="shared" si="3"/>
        <v xml:space="preserve"> </v>
      </c>
      <c r="E31" s="1" t="str">
        <f t="shared" si="2"/>
        <v xml:space="preserve"> </v>
      </c>
      <c r="F31">
        <v>27</v>
      </c>
      <c r="G31">
        <v>8</v>
      </c>
      <c r="H31">
        <v>11</v>
      </c>
    </row>
    <row r="32" spans="1:8" x14ac:dyDescent="0.2">
      <c r="A32" s="1" t="s">
        <v>116</v>
      </c>
      <c r="B32" t="s">
        <v>161</v>
      </c>
      <c r="C32" s="1" t="s">
        <v>147</v>
      </c>
      <c r="D32" s="1" t="str">
        <f t="shared" si="3"/>
        <v xml:space="preserve"> </v>
      </c>
      <c r="E32" s="1" t="str">
        <f t="shared" si="2"/>
        <v xml:space="preserve"> </v>
      </c>
      <c r="F32">
        <v>18</v>
      </c>
      <c r="G32">
        <v>8</v>
      </c>
      <c r="H32">
        <v>11</v>
      </c>
    </row>
    <row r="33" spans="1:8" x14ac:dyDescent="0.2">
      <c r="A33" s="1" t="s">
        <v>117</v>
      </c>
      <c r="B33" t="s">
        <v>152</v>
      </c>
      <c r="C33" s="1" t="s">
        <v>147</v>
      </c>
      <c r="D33" s="1" t="str">
        <f t="shared" si="3"/>
        <v xml:space="preserve"> </v>
      </c>
      <c r="E33" s="1" t="str">
        <f t="shared" si="2"/>
        <v xml:space="preserve"> </v>
      </c>
      <c r="F33">
        <v>28</v>
      </c>
      <c r="G33" s="1">
        <v>8</v>
      </c>
      <c r="H33" s="1">
        <v>11</v>
      </c>
    </row>
    <row r="34" spans="1:8" x14ac:dyDescent="0.2">
      <c r="A34" s="1" t="s">
        <v>118</v>
      </c>
      <c r="B34" t="s">
        <v>152</v>
      </c>
      <c r="C34" s="1" t="s">
        <v>147</v>
      </c>
      <c r="D34" s="1" t="str">
        <f t="shared" si="3"/>
        <v xml:space="preserve"> </v>
      </c>
      <c r="E34" s="1" t="str">
        <f t="shared" si="2"/>
        <v xml:space="preserve"> </v>
      </c>
      <c r="F34">
        <v>28</v>
      </c>
      <c r="G34">
        <v>8</v>
      </c>
      <c r="H34">
        <v>11</v>
      </c>
    </row>
    <row r="35" spans="1:8" x14ac:dyDescent="0.2">
      <c r="A35" s="1" t="s">
        <v>119</v>
      </c>
      <c r="B35" t="s">
        <v>153</v>
      </c>
      <c r="C35" s="1" t="s">
        <v>147</v>
      </c>
      <c r="D35" s="1" t="str">
        <f t="shared" si="3"/>
        <v xml:space="preserve"> </v>
      </c>
      <c r="E35" s="1" t="str">
        <f t="shared" si="2"/>
        <v xml:space="preserve"> </v>
      </c>
      <c r="F35">
        <v>26</v>
      </c>
      <c r="G35">
        <v>8</v>
      </c>
      <c r="H35">
        <v>11</v>
      </c>
    </row>
    <row r="36" spans="1:8" x14ac:dyDescent="0.2">
      <c r="A36" s="1" t="s">
        <v>120</v>
      </c>
      <c r="B36" t="s">
        <v>157</v>
      </c>
      <c r="C36" s="1" t="s">
        <v>147</v>
      </c>
      <c r="D36" s="1" t="str">
        <f t="shared" si="3"/>
        <v xml:space="preserve"> </v>
      </c>
      <c r="E36" s="1" t="str">
        <f t="shared" si="2"/>
        <v xml:space="preserve"> </v>
      </c>
      <c r="F36">
        <v>22</v>
      </c>
      <c r="G36">
        <v>8</v>
      </c>
      <c r="H36">
        <v>11</v>
      </c>
    </row>
    <row r="37" spans="1:8" x14ac:dyDescent="0.2">
      <c r="A37" s="1" t="s">
        <v>121</v>
      </c>
      <c r="B37" t="s">
        <v>163</v>
      </c>
      <c r="C37" s="1" t="s">
        <v>147</v>
      </c>
      <c r="D37" s="1" t="str">
        <f t="shared" si="3"/>
        <v xml:space="preserve"> </v>
      </c>
      <c r="E37" s="1" t="str">
        <f t="shared" si="2"/>
        <v xml:space="preserve"> </v>
      </c>
      <c r="F37">
        <v>27</v>
      </c>
      <c r="G37">
        <v>8</v>
      </c>
      <c r="H37">
        <v>11</v>
      </c>
    </row>
    <row r="38" spans="1:8" x14ac:dyDescent="0.2">
      <c r="A38" s="1" t="s">
        <v>122</v>
      </c>
      <c r="B38" t="s">
        <v>156</v>
      </c>
      <c r="C38" s="1" t="s">
        <v>147</v>
      </c>
      <c r="D38" s="1" t="str">
        <f t="shared" si="3"/>
        <v xml:space="preserve"> </v>
      </c>
      <c r="E38" s="1" t="str">
        <f t="shared" si="2"/>
        <v xml:space="preserve"> </v>
      </c>
      <c r="F38">
        <v>20</v>
      </c>
      <c r="G38">
        <v>8</v>
      </c>
      <c r="H38">
        <v>11</v>
      </c>
    </row>
    <row r="39" spans="1:8" x14ac:dyDescent="0.2">
      <c r="A39" s="1" t="s">
        <v>123</v>
      </c>
      <c r="B39" t="s">
        <v>160</v>
      </c>
      <c r="C39" s="1" t="s">
        <v>147</v>
      </c>
      <c r="D39" s="1" t="str">
        <f t="shared" si="3"/>
        <v xml:space="preserve"> </v>
      </c>
      <c r="E39" s="1" t="str">
        <f t="shared" si="2"/>
        <v xml:space="preserve"> </v>
      </c>
      <c r="F39">
        <v>21</v>
      </c>
      <c r="G39">
        <v>8</v>
      </c>
      <c r="H39">
        <v>11</v>
      </c>
    </row>
    <row r="40" spans="1:8" x14ac:dyDescent="0.2">
      <c r="A40" s="1" t="s">
        <v>124</v>
      </c>
      <c r="B40" t="s">
        <v>160</v>
      </c>
      <c r="C40" s="1" t="s">
        <v>147</v>
      </c>
      <c r="D40" s="1" t="str">
        <f t="shared" si="3"/>
        <v xml:space="preserve"> </v>
      </c>
      <c r="E40" s="1" t="str">
        <f t="shared" si="2"/>
        <v xml:space="preserve"> </v>
      </c>
      <c r="F40">
        <v>21</v>
      </c>
      <c r="G40">
        <v>8</v>
      </c>
      <c r="H40">
        <v>11</v>
      </c>
    </row>
    <row r="41" spans="1:8" x14ac:dyDescent="0.2">
      <c r="A41" s="1" t="s">
        <v>125</v>
      </c>
      <c r="B41" t="s">
        <v>156</v>
      </c>
      <c r="C41" s="1" t="s">
        <v>147</v>
      </c>
      <c r="D41" s="1" t="str">
        <f t="shared" si="3"/>
        <v xml:space="preserve"> </v>
      </c>
      <c r="E41" s="1" t="str">
        <f t="shared" si="2"/>
        <v xml:space="preserve"> </v>
      </c>
      <c r="F41">
        <v>20</v>
      </c>
      <c r="G41">
        <v>8</v>
      </c>
      <c r="H41">
        <v>11</v>
      </c>
    </row>
    <row r="42" spans="1:8" x14ac:dyDescent="0.2">
      <c r="A42" s="1" t="s">
        <v>126</v>
      </c>
      <c r="B42" t="s">
        <v>156</v>
      </c>
      <c r="C42" s="1" t="s">
        <v>147</v>
      </c>
      <c r="D42" s="1" t="str">
        <f t="shared" si="3"/>
        <v xml:space="preserve"> </v>
      </c>
      <c r="E42" s="1" t="str">
        <f t="shared" si="2"/>
        <v xml:space="preserve"> </v>
      </c>
      <c r="F42">
        <v>20</v>
      </c>
      <c r="G42">
        <v>8</v>
      </c>
      <c r="H42">
        <v>11</v>
      </c>
    </row>
    <row r="43" spans="1:8" x14ac:dyDescent="0.2">
      <c r="A43" s="1" t="s">
        <v>127</v>
      </c>
      <c r="B43" t="s">
        <v>166</v>
      </c>
      <c r="C43" s="1" t="s">
        <v>147</v>
      </c>
      <c r="D43" s="1" t="str">
        <f t="shared" si="3"/>
        <v xml:space="preserve"> </v>
      </c>
      <c r="E43" s="1" t="str">
        <f t="shared" si="2"/>
        <v xml:space="preserve"> </v>
      </c>
      <c r="F43">
        <v>31</v>
      </c>
      <c r="G43">
        <v>8</v>
      </c>
      <c r="H43">
        <v>11</v>
      </c>
    </row>
    <row r="44" spans="1:8" x14ac:dyDescent="0.2">
      <c r="A44" s="1" t="s">
        <v>128</v>
      </c>
      <c r="B44" t="s">
        <v>163</v>
      </c>
      <c r="C44" s="1" t="s">
        <v>147</v>
      </c>
      <c r="D44" s="1" t="str">
        <f t="shared" si="3"/>
        <v xml:space="preserve"> </v>
      </c>
      <c r="E44" s="1" t="str">
        <f t="shared" si="2"/>
        <v xml:space="preserve"> </v>
      </c>
      <c r="F44">
        <v>27</v>
      </c>
      <c r="G44">
        <v>8</v>
      </c>
      <c r="H44">
        <v>11</v>
      </c>
    </row>
    <row r="45" spans="1:8" x14ac:dyDescent="0.2">
      <c r="A45" s="1" t="s">
        <v>129</v>
      </c>
      <c r="B45" t="s">
        <v>164</v>
      </c>
      <c r="C45" s="1" t="s">
        <v>147</v>
      </c>
      <c r="D45" s="1" t="str">
        <f t="shared" si="3"/>
        <v xml:space="preserve"> </v>
      </c>
      <c r="E45" s="1" t="str">
        <f t="shared" si="2"/>
        <v xml:space="preserve"> </v>
      </c>
      <c r="F45">
        <v>30</v>
      </c>
      <c r="G45">
        <v>8</v>
      </c>
      <c r="H45">
        <v>11</v>
      </c>
    </row>
    <row r="46" spans="1:8" x14ac:dyDescent="0.2">
      <c r="A46" s="1" t="s">
        <v>130</v>
      </c>
      <c r="B46" t="s">
        <v>154</v>
      </c>
      <c r="C46" s="1" t="s">
        <v>147</v>
      </c>
      <c r="D46" s="1" t="str">
        <f t="shared" ref="D46:D62" si="4">" "</f>
        <v xml:space="preserve"> </v>
      </c>
      <c r="E46" s="1" t="str">
        <f t="shared" si="2"/>
        <v xml:space="preserve"> </v>
      </c>
      <c r="F46">
        <v>24</v>
      </c>
      <c r="G46">
        <v>8</v>
      </c>
      <c r="H46">
        <v>11</v>
      </c>
    </row>
    <row r="47" spans="1:8" x14ac:dyDescent="0.2">
      <c r="A47" s="1" t="s">
        <v>145</v>
      </c>
      <c r="B47" t="s">
        <v>163</v>
      </c>
      <c r="C47" s="1" t="s">
        <v>147</v>
      </c>
      <c r="D47" s="1" t="str">
        <f t="shared" si="4"/>
        <v xml:space="preserve"> </v>
      </c>
      <c r="E47" s="1" t="str">
        <f t="shared" si="2"/>
        <v xml:space="preserve"> </v>
      </c>
      <c r="F47">
        <v>27</v>
      </c>
      <c r="G47">
        <v>8</v>
      </c>
      <c r="H47">
        <v>11</v>
      </c>
    </row>
    <row r="48" spans="1:8" x14ac:dyDescent="0.2">
      <c r="A48" s="1" t="s">
        <v>131</v>
      </c>
      <c r="B48" t="s">
        <v>157</v>
      </c>
      <c r="C48" s="1" t="s">
        <v>147</v>
      </c>
      <c r="D48" s="1" t="str">
        <f t="shared" si="4"/>
        <v xml:space="preserve"> </v>
      </c>
      <c r="E48" s="1" t="str">
        <f t="shared" si="2"/>
        <v xml:space="preserve"> </v>
      </c>
      <c r="F48">
        <v>22</v>
      </c>
      <c r="G48">
        <v>8</v>
      </c>
      <c r="H48">
        <v>11</v>
      </c>
    </row>
    <row r="49" spans="1:9" x14ac:dyDescent="0.2">
      <c r="A49" s="1" t="s">
        <v>132</v>
      </c>
      <c r="B49" t="s">
        <v>161</v>
      </c>
      <c r="C49" s="1" t="s">
        <v>147</v>
      </c>
      <c r="D49" s="1" t="str">
        <f t="shared" si="4"/>
        <v xml:space="preserve"> </v>
      </c>
      <c r="E49" s="1" t="str">
        <f t="shared" si="2"/>
        <v xml:space="preserve"> </v>
      </c>
      <c r="F49">
        <v>18</v>
      </c>
      <c r="G49">
        <v>8</v>
      </c>
      <c r="H49">
        <v>11</v>
      </c>
    </row>
    <row r="50" spans="1:9" x14ac:dyDescent="0.2">
      <c r="A50" s="1" t="s">
        <v>133</v>
      </c>
      <c r="B50" t="s">
        <v>167</v>
      </c>
      <c r="C50" s="1" t="s">
        <v>147</v>
      </c>
      <c r="D50" s="1" t="str">
        <f t="shared" si="4"/>
        <v xml:space="preserve"> </v>
      </c>
      <c r="E50" s="1" t="str">
        <f t="shared" si="2"/>
        <v xml:space="preserve"> </v>
      </c>
      <c r="F50">
        <v>15</v>
      </c>
      <c r="G50">
        <v>8</v>
      </c>
      <c r="H50">
        <v>11</v>
      </c>
    </row>
    <row r="51" spans="1:9" x14ac:dyDescent="0.2">
      <c r="A51" s="1" t="s">
        <v>134</v>
      </c>
      <c r="B51" t="s">
        <v>152</v>
      </c>
      <c r="C51" s="1" t="s">
        <v>147</v>
      </c>
      <c r="D51" s="1" t="str">
        <f t="shared" si="4"/>
        <v xml:space="preserve"> </v>
      </c>
      <c r="E51" s="1" t="str">
        <f t="shared" si="2"/>
        <v xml:space="preserve"> </v>
      </c>
      <c r="F51">
        <v>28</v>
      </c>
      <c r="G51">
        <v>8</v>
      </c>
      <c r="H51">
        <v>11</v>
      </c>
    </row>
    <row r="52" spans="1:9" x14ac:dyDescent="0.2">
      <c r="A52" s="1" t="s">
        <v>135</v>
      </c>
      <c r="B52" t="s">
        <v>155</v>
      </c>
      <c r="C52" s="1" t="s">
        <v>147</v>
      </c>
      <c r="D52" s="1" t="str">
        <f t="shared" si="4"/>
        <v xml:space="preserve"> </v>
      </c>
      <c r="E52" s="1" t="str">
        <f t="shared" si="2"/>
        <v xml:space="preserve"> </v>
      </c>
      <c r="F52">
        <v>25</v>
      </c>
      <c r="G52">
        <v>8</v>
      </c>
      <c r="H52">
        <v>11</v>
      </c>
    </row>
    <row r="53" spans="1:9" x14ac:dyDescent="0.2">
      <c r="A53" s="1" t="s">
        <v>136</v>
      </c>
      <c r="B53" t="s">
        <v>154</v>
      </c>
      <c r="C53" s="1" t="s">
        <v>147</v>
      </c>
      <c r="D53" s="1" t="str">
        <f t="shared" si="4"/>
        <v xml:space="preserve"> </v>
      </c>
      <c r="E53" s="1" t="str">
        <f t="shared" si="2"/>
        <v xml:space="preserve"> </v>
      </c>
      <c r="F53">
        <v>24</v>
      </c>
      <c r="G53">
        <v>8</v>
      </c>
      <c r="H53">
        <v>11</v>
      </c>
    </row>
    <row r="54" spans="1:9" x14ac:dyDescent="0.2">
      <c r="A54" s="1" t="s">
        <v>146</v>
      </c>
      <c r="B54" t="s">
        <v>163</v>
      </c>
      <c r="C54" s="1" t="s">
        <v>147</v>
      </c>
      <c r="D54" s="1" t="str">
        <f t="shared" si="4"/>
        <v xml:space="preserve"> </v>
      </c>
      <c r="E54" s="1" t="str">
        <f t="shared" si="2"/>
        <v xml:space="preserve"> </v>
      </c>
      <c r="F54">
        <v>27</v>
      </c>
      <c r="G54">
        <v>8</v>
      </c>
      <c r="H54">
        <v>11</v>
      </c>
    </row>
    <row r="55" spans="1:9" x14ac:dyDescent="0.2">
      <c r="A55" s="1" t="s">
        <v>137</v>
      </c>
      <c r="B55" t="s">
        <v>157</v>
      </c>
      <c r="C55" s="1" t="s">
        <v>147</v>
      </c>
      <c r="D55" s="1" t="str">
        <f t="shared" si="4"/>
        <v xml:space="preserve"> </v>
      </c>
      <c r="E55" s="1" t="str">
        <f t="shared" si="2"/>
        <v xml:space="preserve"> </v>
      </c>
      <c r="F55">
        <v>22</v>
      </c>
      <c r="G55">
        <v>8</v>
      </c>
      <c r="H55">
        <v>11</v>
      </c>
    </row>
    <row r="56" spans="1:9" x14ac:dyDescent="0.2">
      <c r="A56" s="1" t="s">
        <v>138</v>
      </c>
      <c r="B56" t="s">
        <v>154</v>
      </c>
      <c r="C56" s="1" t="s">
        <v>147</v>
      </c>
      <c r="D56" s="1" t="str">
        <f t="shared" si="4"/>
        <v xml:space="preserve"> </v>
      </c>
      <c r="E56" s="1" t="str">
        <f t="shared" si="2"/>
        <v xml:space="preserve"> </v>
      </c>
      <c r="F56">
        <v>24</v>
      </c>
      <c r="G56">
        <v>8</v>
      </c>
      <c r="H56">
        <v>11</v>
      </c>
    </row>
    <row r="57" spans="1:9" x14ac:dyDescent="0.2">
      <c r="A57" s="1" t="s">
        <v>139</v>
      </c>
      <c r="B57" t="s">
        <v>165</v>
      </c>
      <c r="C57" s="1" t="s">
        <v>147</v>
      </c>
      <c r="D57" s="1" t="str">
        <f t="shared" si="4"/>
        <v xml:space="preserve"> </v>
      </c>
      <c r="E57" s="1" t="str">
        <f t="shared" si="2"/>
        <v xml:space="preserve"> </v>
      </c>
      <c r="F57">
        <v>19</v>
      </c>
      <c r="G57">
        <v>8</v>
      </c>
      <c r="H57">
        <v>11</v>
      </c>
    </row>
    <row r="58" spans="1:9" x14ac:dyDescent="0.2">
      <c r="A58" s="1" t="s">
        <v>140</v>
      </c>
      <c r="B58" t="s">
        <v>154</v>
      </c>
      <c r="C58" s="1" t="s">
        <v>147</v>
      </c>
      <c r="D58" s="1" t="str">
        <f t="shared" si="4"/>
        <v xml:space="preserve"> </v>
      </c>
      <c r="E58" s="1" t="str">
        <f t="shared" si="2"/>
        <v xml:space="preserve"> </v>
      </c>
      <c r="F58">
        <v>24</v>
      </c>
      <c r="G58">
        <v>8</v>
      </c>
      <c r="H58">
        <v>11</v>
      </c>
    </row>
    <row r="59" spans="1:9" x14ac:dyDescent="0.2">
      <c r="A59" s="1" t="s">
        <v>141</v>
      </c>
      <c r="B59" t="s">
        <v>154</v>
      </c>
      <c r="C59" s="1" t="s">
        <v>147</v>
      </c>
      <c r="D59" s="1" t="str">
        <f t="shared" si="4"/>
        <v xml:space="preserve"> </v>
      </c>
      <c r="E59" s="1" t="str">
        <f t="shared" si="2"/>
        <v xml:space="preserve"> </v>
      </c>
      <c r="F59">
        <v>24</v>
      </c>
      <c r="G59">
        <v>8</v>
      </c>
      <c r="H59">
        <v>11</v>
      </c>
    </row>
    <row r="60" spans="1:9" x14ac:dyDescent="0.2">
      <c r="A60" s="1" t="s">
        <v>142</v>
      </c>
      <c r="B60" t="s">
        <v>160</v>
      </c>
      <c r="C60" s="1" t="s">
        <v>147</v>
      </c>
      <c r="D60" s="1" t="str">
        <f t="shared" si="4"/>
        <v xml:space="preserve"> </v>
      </c>
      <c r="E60" s="1" t="str">
        <f t="shared" si="2"/>
        <v xml:space="preserve"> </v>
      </c>
      <c r="F60">
        <v>21</v>
      </c>
      <c r="G60">
        <v>8</v>
      </c>
      <c r="H60">
        <v>11</v>
      </c>
    </row>
    <row r="61" spans="1:9" x14ac:dyDescent="0.2">
      <c r="A61" s="1" t="s">
        <v>143</v>
      </c>
      <c r="B61" t="s">
        <v>153</v>
      </c>
      <c r="C61" s="1" t="s">
        <v>147</v>
      </c>
      <c r="D61" s="1" t="str">
        <f t="shared" si="4"/>
        <v xml:space="preserve"> </v>
      </c>
      <c r="E61" s="1" t="str">
        <f t="shared" si="2"/>
        <v xml:space="preserve"> </v>
      </c>
      <c r="F61">
        <v>26</v>
      </c>
      <c r="G61">
        <v>8</v>
      </c>
      <c r="H61">
        <v>11</v>
      </c>
    </row>
    <row r="62" spans="1:9" x14ac:dyDescent="0.2">
      <c r="A62" s="1" t="s">
        <v>144</v>
      </c>
      <c r="B62" t="s">
        <v>162</v>
      </c>
      <c r="C62" s="1" t="s">
        <v>147</v>
      </c>
      <c r="D62" s="1" t="str">
        <f t="shared" si="4"/>
        <v xml:space="preserve"> </v>
      </c>
      <c r="E62" s="1" t="str">
        <f t="shared" si="2"/>
        <v xml:space="preserve"> </v>
      </c>
      <c r="F62">
        <v>23</v>
      </c>
      <c r="G62" s="1">
        <v>8</v>
      </c>
      <c r="H62" s="1">
        <v>11</v>
      </c>
    </row>
    <row r="63" spans="1:9" x14ac:dyDescent="0.2">
      <c r="A63" s="1" t="s">
        <v>149</v>
      </c>
      <c r="B63" s="1" t="s">
        <v>168</v>
      </c>
      <c r="C63" s="1" t="s">
        <v>147</v>
      </c>
      <c r="D63" s="1" t="s">
        <v>169</v>
      </c>
      <c r="E63" s="1" t="str">
        <f t="shared" si="2"/>
        <v xml:space="preserve"> </v>
      </c>
      <c r="F63" s="1" t="s">
        <v>234</v>
      </c>
      <c r="G63">
        <v>8</v>
      </c>
      <c r="H63">
        <v>11</v>
      </c>
      <c r="I63">
        <v>9</v>
      </c>
    </row>
    <row r="64" spans="1:9" x14ac:dyDescent="0.2">
      <c r="A64" s="1" t="s">
        <v>193</v>
      </c>
      <c r="B64" s="1" t="s">
        <v>168</v>
      </c>
      <c r="C64" s="1" t="s">
        <v>232</v>
      </c>
      <c r="D64" t="str">
        <f>" "</f>
        <v xml:space="preserve"> </v>
      </c>
      <c r="E64" s="1" t="str">
        <f t="shared" si="2"/>
        <v xml:space="preserve"> </v>
      </c>
      <c r="F64">
        <v>8</v>
      </c>
      <c r="G64">
        <v>6</v>
      </c>
      <c r="H64">
        <v>6</v>
      </c>
    </row>
    <row r="65" spans="1:8" x14ac:dyDescent="0.2">
      <c r="A65" s="1" t="s">
        <v>63</v>
      </c>
      <c r="B65" s="1" t="s">
        <v>233</v>
      </c>
      <c r="C65" s="1" t="s">
        <v>147</v>
      </c>
      <c r="D65" s="1" t="str">
        <f>" "</f>
        <v xml:space="preserve"> </v>
      </c>
      <c r="E65" s="1" t="str">
        <f t="shared" si="2"/>
        <v xml:space="preserve"> </v>
      </c>
      <c r="F65" s="1" t="s">
        <v>234</v>
      </c>
      <c r="G65">
        <v>8</v>
      </c>
      <c r="H65">
        <v>11</v>
      </c>
    </row>
  </sheetData>
  <sheetProtection algorithmName="SHA-512" hashValue="Fg8CmOYCjQX9DJnn95vg0GPyJEv/1xvRYX02SnQIcWzIdhOmlUVq4roOe9cyHubgzNIRoYFZa1qYudUI/WQNYA==" saltValue="APQeRCotB7MBWM4/pxKUrQ==" spinCount="100000" sheet="1" objects="1" scenarios="1"/>
  <autoFilter ref="A1:N65" xr:uid="{CA16C53D-0D85-4914-88C2-3D3D4972E2EE}"/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530F-BAF5-4204-A8C0-425070AC154C}">
  <sheetPr>
    <tabColor theme="0" tint="-0.14999847407452621"/>
  </sheetPr>
  <dimension ref="A1:J65"/>
  <sheetViews>
    <sheetView topLeftCell="A10" zoomScale="90" zoomScaleNormal="90" workbookViewId="0">
      <selection activeCell="C73" sqref="C73"/>
    </sheetView>
  </sheetViews>
  <sheetFormatPr defaultRowHeight="12.75" x14ac:dyDescent="0.2"/>
  <cols>
    <col min="1" max="1" width="54" customWidth="1"/>
    <col min="2" max="2" width="8.85546875" customWidth="1"/>
    <col min="3" max="3" width="26.85546875" customWidth="1"/>
    <col min="4" max="4" width="38.28515625" customWidth="1"/>
    <col min="5" max="5" width="29.42578125" customWidth="1"/>
    <col min="6" max="6" width="27.85546875" customWidth="1"/>
    <col min="7" max="8" width="35.28515625" customWidth="1"/>
    <col min="9" max="9" width="26.7109375" customWidth="1"/>
  </cols>
  <sheetData>
    <row r="1" spans="1:10" x14ac:dyDescent="0.2">
      <c r="A1" s="2" t="s">
        <v>40</v>
      </c>
      <c r="B1" s="2" t="s">
        <v>67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47</v>
      </c>
      <c r="H1" s="2" t="s">
        <v>243</v>
      </c>
      <c r="I1" s="2" t="s">
        <v>31</v>
      </c>
    </row>
    <row r="2" spans="1:10" x14ac:dyDescent="0.2">
      <c r="A2" s="4" t="s">
        <v>80</v>
      </c>
      <c r="B2" s="3"/>
      <c r="C2" s="4" t="s">
        <v>81</v>
      </c>
      <c r="D2" s="9" t="str">
        <f t="shared" ref="D2" si="0">" "</f>
        <v xml:space="preserve"> </v>
      </c>
      <c r="E2" s="9" t="str">
        <f>" "</f>
        <v xml:space="preserve"> </v>
      </c>
      <c r="F2" s="9" t="str">
        <f t="shared" ref="F2:H17" si="1">" "</f>
        <v xml:space="preserve"> </v>
      </c>
      <c r="G2" s="9" t="str">
        <f t="shared" si="1"/>
        <v xml:space="preserve"> </v>
      </c>
      <c r="H2" s="9" t="str">
        <f t="shared" si="1"/>
        <v xml:space="preserve"> </v>
      </c>
      <c r="I2" s="3" t="s">
        <v>32</v>
      </c>
    </row>
    <row r="3" spans="1:10" ht="76.5" x14ac:dyDescent="0.2">
      <c r="A3" s="1" t="s">
        <v>52</v>
      </c>
      <c r="B3" s="1" t="s">
        <v>82</v>
      </c>
      <c r="C3" s="9" t="s">
        <v>56</v>
      </c>
      <c r="D3" s="9" t="s">
        <v>61</v>
      </c>
      <c r="E3" s="9" t="s">
        <v>241</v>
      </c>
      <c r="F3" s="9" t="s">
        <v>225</v>
      </c>
      <c r="G3" s="9" t="str">
        <f t="shared" ref="F3:G16" si="2">" "</f>
        <v xml:space="preserve"> </v>
      </c>
      <c r="H3" s="9" t="str">
        <f t="shared" si="1"/>
        <v xml:space="preserve"> </v>
      </c>
      <c r="I3" t="s">
        <v>33</v>
      </c>
    </row>
    <row r="4" spans="1:10" ht="38.25" x14ac:dyDescent="0.2">
      <c r="A4" s="1" t="s">
        <v>11</v>
      </c>
      <c r="B4" t="s">
        <v>69</v>
      </c>
      <c r="C4" s="9" t="s">
        <v>51</v>
      </c>
      <c r="D4" s="9" t="s">
        <v>240</v>
      </c>
      <c r="E4" s="9" t="s">
        <v>223</v>
      </c>
      <c r="F4" s="9" t="str">
        <f t="shared" ref="F4:F13" si="3">" "</f>
        <v xml:space="preserve"> </v>
      </c>
      <c r="G4" s="9" t="str">
        <f t="shared" si="2"/>
        <v xml:space="preserve"> </v>
      </c>
      <c r="H4" s="9" t="str">
        <f t="shared" si="1"/>
        <v xml:space="preserve"> </v>
      </c>
      <c r="I4" t="s">
        <v>33</v>
      </c>
    </row>
    <row r="5" spans="1:10" ht="38.25" x14ac:dyDescent="0.2">
      <c r="A5" s="1" t="s">
        <v>9</v>
      </c>
      <c r="B5" t="s">
        <v>68</v>
      </c>
      <c r="C5" s="4" t="s">
        <v>49</v>
      </c>
      <c r="D5" s="9" t="s">
        <v>240</v>
      </c>
      <c r="E5" s="9" t="s">
        <v>223</v>
      </c>
      <c r="F5" s="9" t="str">
        <f t="shared" si="3"/>
        <v xml:space="preserve"> </v>
      </c>
      <c r="G5" s="9" t="str">
        <f t="shared" si="2"/>
        <v xml:space="preserve"> </v>
      </c>
      <c r="H5" s="9" t="str">
        <f t="shared" si="1"/>
        <v xml:space="preserve"> </v>
      </c>
      <c r="I5" t="s">
        <v>33</v>
      </c>
    </row>
    <row r="6" spans="1:10" ht="51" x14ac:dyDescent="0.2">
      <c r="A6" s="1" t="s">
        <v>259</v>
      </c>
      <c r="B6" t="s">
        <v>256</v>
      </c>
      <c r="C6" s="7" t="s">
        <v>257</v>
      </c>
      <c r="D6" s="7" t="s">
        <v>258</v>
      </c>
      <c r="E6" s="7" t="s">
        <v>240</v>
      </c>
      <c r="F6" s="9" t="s">
        <v>223</v>
      </c>
      <c r="G6" s="9" t="str">
        <f t="shared" si="1"/>
        <v xml:space="preserve"> </v>
      </c>
      <c r="H6" s="9" t="str">
        <f t="shared" si="1"/>
        <v xml:space="preserve"> </v>
      </c>
      <c r="I6" t="s">
        <v>33</v>
      </c>
    </row>
    <row r="7" spans="1:10" ht="51" x14ac:dyDescent="0.2">
      <c r="A7" s="1" t="s">
        <v>8</v>
      </c>
      <c r="B7" t="s">
        <v>70</v>
      </c>
      <c r="C7" s="4" t="s">
        <v>260</v>
      </c>
      <c r="D7" s="4" t="s">
        <v>46</v>
      </c>
      <c r="E7" s="9" t="s">
        <v>261</v>
      </c>
      <c r="F7" s="9" t="s">
        <v>48</v>
      </c>
      <c r="G7" s="9" t="s">
        <v>262</v>
      </c>
      <c r="H7" s="9" t="s">
        <v>224</v>
      </c>
      <c r="I7" t="s">
        <v>33</v>
      </c>
    </row>
    <row r="8" spans="1:10" ht="38.25" x14ac:dyDescent="0.2">
      <c r="A8" s="1" t="s">
        <v>53</v>
      </c>
      <c r="B8" t="s">
        <v>72</v>
      </c>
      <c r="C8" s="9" t="s">
        <v>54</v>
      </c>
      <c r="D8" s="9" t="s">
        <v>240</v>
      </c>
      <c r="E8" s="9" t="s">
        <v>223</v>
      </c>
      <c r="F8" s="9" t="str">
        <f t="shared" si="3"/>
        <v xml:space="preserve"> </v>
      </c>
      <c r="G8" s="9" t="str">
        <f t="shared" si="2"/>
        <v xml:space="preserve"> </v>
      </c>
      <c r="H8" s="9" t="str">
        <f t="shared" si="1"/>
        <v xml:space="preserve"> </v>
      </c>
      <c r="I8" t="s">
        <v>33</v>
      </c>
    </row>
    <row r="9" spans="1:10" ht="178.5" x14ac:dyDescent="0.2">
      <c r="A9" s="1" t="s">
        <v>244</v>
      </c>
      <c r="B9" s="1" t="s">
        <v>231</v>
      </c>
      <c r="C9" s="7" t="s">
        <v>229</v>
      </c>
      <c r="D9" s="7" t="s">
        <v>230</v>
      </c>
      <c r="E9" s="7" t="s">
        <v>247</v>
      </c>
      <c r="F9" s="9" t="s">
        <v>225</v>
      </c>
      <c r="G9" s="9" t="str">
        <f t="shared" ref="F9:H17" si="4">" "</f>
        <v xml:space="preserve"> </v>
      </c>
      <c r="H9" s="9" t="str">
        <f t="shared" si="1"/>
        <v xml:space="preserve"> </v>
      </c>
      <c r="I9" t="s">
        <v>33</v>
      </c>
    </row>
    <row r="10" spans="1:10" ht="102" x14ac:dyDescent="0.2">
      <c r="A10" s="1" t="s">
        <v>245</v>
      </c>
      <c r="B10" s="1" t="s">
        <v>246</v>
      </c>
      <c r="C10" s="7" t="s">
        <v>229</v>
      </c>
      <c r="D10" s="7" t="s">
        <v>230</v>
      </c>
      <c r="E10" s="7" t="s">
        <v>248</v>
      </c>
      <c r="F10" s="9" t="s">
        <v>225</v>
      </c>
      <c r="G10" s="9" t="str">
        <f t="shared" si="4"/>
        <v xml:space="preserve"> </v>
      </c>
      <c r="H10" s="9" t="str">
        <f t="shared" si="4"/>
        <v xml:space="preserve"> </v>
      </c>
      <c r="I10" t="s">
        <v>33</v>
      </c>
    </row>
    <row r="11" spans="1:10" ht="51" x14ac:dyDescent="0.2">
      <c r="A11" s="1" t="s">
        <v>249</v>
      </c>
      <c r="B11" t="s">
        <v>250</v>
      </c>
      <c r="C11" s="7" t="s">
        <v>252</v>
      </c>
      <c r="D11" s="8" t="s">
        <v>251</v>
      </c>
      <c r="E11" s="7" t="s">
        <v>253</v>
      </c>
      <c r="F11" s="8" t="s">
        <v>254</v>
      </c>
      <c r="G11" s="8" t="s">
        <v>255</v>
      </c>
      <c r="H11" s="9" t="str">
        <f t="shared" si="1"/>
        <v xml:space="preserve"> </v>
      </c>
      <c r="I11" t="s">
        <v>33</v>
      </c>
    </row>
    <row r="12" spans="1:10" ht="76.5" x14ac:dyDescent="0.2">
      <c r="A12" s="1" t="s">
        <v>57</v>
      </c>
      <c r="B12" s="1" t="s">
        <v>83</v>
      </c>
      <c r="C12" s="9" t="s">
        <v>58</v>
      </c>
      <c r="D12" s="9" t="s">
        <v>59</v>
      </c>
      <c r="E12" s="9" t="s">
        <v>60</v>
      </c>
      <c r="F12" s="9" t="s">
        <v>62</v>
      </c>
      <c r="G12" s="9" t="s">
        <v>242</v>
      </c>
      <c r="H12" s="9" t="s">
        <v>224</v>
      </c>
      <c r="I12" t="s">
        <v>33</v>
      </c>
    </row>
    <row r="13" spans="1:10" ht="38.25" x14ac:dyDescent="0.2">
      <c r="A13" s="1" t="s">
        <v>10</v>
      </c>
      <c r="B13" t="s">
        <v>71</v>
      </c>
      <c r="C13" s="9" t="s">
        <v>50</v>
      </c>
      <c r="D13" s="9" t="s">
        <v>240</v>
      </c>
      <c r="E13" s="9" t="s">
        <v>223</v>
      </c>
      <c r="F13" t="str">
        <f t="shared" si="3"/>
        <v xml:space="preserve"> </v>
      </c>
      <c r="G13" s="9" t="str">
        <f t="shared" si="2"/>
        <v xml:space="preserve"> </v>
      </c>
      <c r="H13" s="9" t="str">
        <f t="shared" si="1"/>
        <v xml:space="preserve"> </v>
      </c>
      <c r="I13" t="s">
        <v>33</v>
      </c>
    </row>
    <row r="14" spans="1:10" s="3" customFormat="1" ht="63.75" x14ac:dyDescent="0.2">
      <c r="A14" s="4" t="s">
        <v>6</v>
      </c>
      <c r="B14" s="3" t="s">
        <v>76</v>
      </c>
      <c r="C14" s="4" t="s">
        <v>45</v>
      </c>
      <c r="D14" s="9" t="s">
        <v>238</v>
      </c>
      <c r="E14" s="9" t="s">
        <v>223</v>
      </c>
      <c r="F14" s="9" t="str">
        <f t="shared" si="1"/>
        <v xml:space="preserve"> </v>
      </c>
      <c r="G14" s="9" t="str">
        <f t="shared" si="1"/>
        <v xml:space="preserve"> </v>
      </c>
      <c r="H14" s="9" t="str">
        <f t="shared" si="1"/>
        <v xml:space="preserve"> </v>
      </c>
      <c r="I14" s="3" t="s">
        <v>32</v>
      </c>
    </row>
    <row r="15" spans="1:10" s="3" customFormat="1" ht="63.75" x14ac:dyDescent="0.2">
      <c r="A15" s="4" t="s">
        <v>7</v>
      </c>
      <c r="B15" s="3" t="s">
        <v>75</v>
      </c>
      <c r="C15" s="9" t="s">
        <v>263</v>
      </c>
      <c r="D15" s="4" t="s">
        <v>46</v>
      </c>
      <c r="E15" s="9" t="s">
        <v>222</v>
      </c>
      <c r="F15" s="9" t="s">
        <v>48</v>
      </c>
      <c r="G15" s="9" t="s">
        <v>239</v>
      </c>
      <c r="H15" s="9" t="s">
        <v>224</v>
      </c>
      <c r="I15" s="3" t="s">
        <v>32</v>
      </c>
      <c r="J15"/>
    </row>
    <row r="16" spans="1:10" s="3" customFormat="1" ht="38.25" x14ac:dyDescent="0.2">
      <c r="A16" s="4" t="s">
        <v>55</v>
      </c>
      <c r="B16" s="3" t="s">
        <v>74</v>
      </c>
      <c r="C16" s="9" t="s">
        <v>220</v>
      </c>
      <c r="D16" s="9" t="s">
        <v>221</v>
      </c>
      <c r="E16" s="9" t="s">
        <v>223</v>
      </c>
      <c r="F16" s="9" t="str">
        <f t="shared" si="2"/>
        <v xml:space="preserve"> </v>
      </c>
      <c r="G16" s="9" t="str">
        <f t="shared" si="2"/>
        <v xml:space="preserve"> </v>
      </c>
      <c r="H16" s="9" t="str">
        <f t="shared" si="1"/>
        <v xml:space="preserve"> </v>
      </c>
      <c r="I16" s="4" t="s">
        <v>33</v>
      </c>
      <c r="J16"/>
    </row>
    <row r="17" spans="1:9" ht="38.25" x14ac:dyDescent="0.2">
      <c r="A17" s="1" t="s">
        <v>63</v>
      </c>
      <c r="B17" t="s">
        <v>73</v>
      </c>
      <c r="C17" s="7" t="s">
        <v>66</v>
      </c>
      <c r="D17" s="7" t="s">
        <v>240</v>
      </c>
      <c r="E17" s="9" t="s">
        <v>223</v>
      </c>
      <c r="F17" s="9" t="str">
        <f t="shared" si="4"/>
        <v xml:space="preserve"> </v>
      </c>
      <c r="G17" s="9" t="str">
        <f t="shared" si="4"/>
        <v xml:space="preserve"> </v>
      </c>
      <c r="H17" s="9" t="str">
        <f t="shared" si="1"/>
        <v xml:space="preserve"> </v>
      </c>
      <c r="I17" s="1" t="s">
        <v>32</v>
      </c>
    </row>
    <row r="18" spans="1:9" x14ac:dyDescent="0.2">
      <c r="A18" s="1"/>
    </row>
    <row r="24" spans="1:9" x14ac:dyDescent="0.2">
      <c r="A24" s="2" t="s">
        <v>41</v>
      </c>
    </row>
    <row r="25" spans="1:9" x14ac:dyDescent="0.2">
      <c r="A25" s="4" t="s">
        <v>80</v>
      </c>
    </row>
    <row r="26" spans="1:9" x14ac:dyDescent="0.2">
      <c r="A26" s="1" t="s">
        <v>34</v>
      </c>
    </row>
    <row r="27" spans="1:9" x14ac:dyDescent="0.2">
      <c r="A27" s="1" t="s">
        <v>43</v>
      </c>
    </row>
    <row r="28" spans="1:9" x14ac:dyDescent="0.2">
      <c r="A28" s="1" t="s">
        <v>42</v>
      </c>
    </row>
    <row r="29" spans="1:9" x14ac:dyDescent="0.2">
      <c r="A29" t="s">
        <v>35</v>
      </c>
    </row>
    <row r="30" spans="1:9" x14ac:dyDescent="0.2">
      <c r="A30" t="s">
        <v>36</v>
      </c>
    </row>
    <row r="31" spans="1:9" x14ac:dyDescent="0.2">
      <c r="A31" t="s">
        <v>37</v>
      </c>
    </row>
    <row r="32" spans="1:9" x14ac:dyDescent="0.2">
      <c r="A32" t="s">
        <v>38</v>
      </c>
    </row>
    <row r="33" spans="1:1" x14ac:dyDescent="0.2">
      <c r="A33" s="1" t="s">
        <v>44</v>
      </c>
    </row>
    <row r="36" spans="1:1" x14ac:dyDescent="0.2">
      <c r="A36" s="2" t="s">
        <v>4</v>
      </c>
    </row>
    <row r="37" spans="1:1" x14ac:dyDescent="0.2">
      <c r="A37" s="4" t="s">
        <v>204</v>
      </c>
    </row>
    <row r="38" spans="1:1" x14ac:dyDescent="0.2">
      <c r="A38" s="1" t="s">
        <v>205</v>
      </c>
    </row>
    <row r="39" spans="1:1" x14ac:dyDescent="0.2">
      <c r="A39" s="1" t="s">
        <v>206</v>
      </c>
    </row>
    <row r="40" spans="1:1" x14ac:dyDescent="0.2">
      <c r="A40" s="1" t="s">
        <v>85</v>
      </c>
    </row>
    <row r="41" spans="1:1" x14ac:dyDescent="0.2">
      <c r="A41" s="1" t="s">
        <v>86</v>
      </c>
    </row>
    <row r="42" spans="1:1" x14ac:dyDescent="0.2">
      <c r="A42" s="1" t="s">
        <v>87</v>
      </c>
    </row>
    <row r="43" spans="1:1" x14ac:dyDescent="0.2">
      <c r="A43" s="1" t="s">
        <v>88</v>
      </c>
    </row>
    <row r="44" spans="1:1" x14ac:dyDescent="0.2">
      <c r="A44" s="1" t="s">
        <v>89</v>
      </c>
    </row>
    <row r="48" spans="1:1" x14ac:dyDescent="0.2">
      <c r="A48" s="2" t="s">
        <v>177</v>
      </c>
    </row>
    <row r="49" spans="1:1" x14ac:dyDescent="0.2">
      <c r="A49" s="4" t="s">
        <v>226</v>
      </c>
    </row>
    <row r="50" spans="1:1" x14ac:dyDescent="0.2">
      <c r="A50" s="5" t="s">
        <v>178</v>
      </c>
    </row>
    <row r="51" spans="1:1" x14ac:dyDescent="0.2">
      <c r="A51" s="5" t="s">
        <v>179</v>
      </c>
    </row>
    <row r="52" spans="1:1" x14ac:dyDescent="0.2">
      <c r="A52" s="5" t="s">
        <v>180</v>
      </c>
    </row>
    <row r="53" spans="1:1" x14ac:dyDescent="0.2">
      <c r="A53" s="5" t="s">
        <v>213</v>
      </c>
    </row>
    <row r="54" spans="1:1" x14ac:dyDescent="0.2">
      <c r="A54" s="5" t="s">
        <v>181</v>
      </c>
    </row>
    <row r="55" spans="1:1" x14ac:dyDescent="0.2">
      <c r="A55" s="5" t="s">
        <v>182</v>
      </c>
    </row>
    <row r="56" spans="1:1" x14ac:dyDescent="0.2">
      <c r="A56" s="5" t="s">
        <v>192</v>
      </c>
    </row>
    <row r="57" spans="1:1" x14ac:dyDescent="0.2">
      <c r="A57" s="5" t="s">
        <v>183</v>
      </c>
    </row>
    <row r="58" spans="1:1" x14ac:dyDescent="0.2">
      <c r="A58" s="5" t="s">
        <v>184</v>
      </c>
    </row>
    <row r="59" spans="1:1" x14ac:dyDescent="0.2">
      <c r="A59" s="5" t="s">
        <v>185</v>
      </c>
    </row>
    <row r="60" spans="1:1" x14ac:dyDescent="0.2">
      <c r="A60" s="5" t="s">
        <v>186</v>
      </c>
    </row>
    <row r="61" spans="1:1" x14ac:dyDescent="0.2">
      <c r="A61" s="5" t="s">
        <v>187</v>
      </c>
    </row>
    <row r="62" spans="1:1" x14ac:dyDescent="0.2">
      <c r="A62" s="5" t="s">
        <v>188</v>
      </c>
    </row>
    <row r="63" spans="1:1" x14ac:dyDescent="0.2">
      <c r="A63" s="5" t="s">
        <v>189</v>
      </c>
    </row>
    <row r="64" spans="1:1" x14ac:dyDescent="0.2">
      <c r="A64" s="5" t="s">
        <v>190</v>
      </c>
    </row>
    <row r="65" spans="1:1" x14ac:dyDescent="0.2">
      <c r="A65" s="5" t="s">
        <v>191</v>
      </c>
    </row>
  </sheetData>
  <sheetProtection algorithmName="SHA-512" hashValue="UGIc7dMWNBhmdPzdu1jr+rfE9vo6HaycpHa83RRdfcrwuycj7BF4gtpG7S0lzBH3v5h2mUccmEJSj5ZJFT6Fwg==" saltValue="VjGNU7pfOqRze3b04fk8kg==" spinCount="100000" sheet="1" objects="1" scenarios="1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Sundry Form</vt:lpstr>
      <vt:lpstr>Bank Detail Format</vt:lpstr>
      <vt:lpstr>Form Parameters</vt:lpstr>
      <vt:lpstr>'Sundry Form'!Print_Area</vt:lpstr>
      <vt:lpstr>Type</vt:lpstr>
    </vt:vector>
  </TitlesOfParts>
  <Company>The University of Glasgow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Ladislav Langer</cp:lastModifiedBy>
  <cp:lastPrinted>2025-06-23T13:16:37Z</cp:lastPrinted>
  <dcterms:created xsi:type="dcterms:W3CDTF">1998-10-02T10:43:41Z</dcterms:created>
  <dcterms:modified xsi:type="dcterms:W3CDTF">2025-07-25T08:33:16Z</dcterms:modified>
</cp:coreProperties>
</file>